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FEDERAL" sheetId="1" r:id="rId1"/>
  </sheets>
  <externalReferences>
    <externalReference r:id="rId2"/>
  </externalReferences>
  <definedNames>
    <definedName name="_xlnm.Print_Area" localSheetId="0">FEDERAL!$A$1:$S$147</definedName>
  </definedNames>
  <calcPr calcId="145621" concurrentCalc="0"/>
</workbook>
</file>

<file path=xl/calcChain.xml><?xml version="1.0" encoding="utf-8"?>
<calcChain xmlns="http://schemas.openxmlformats.org/spreadsheetml/2006/main">
  <c r="D29" i="1" l="1"/>
  <c r="E29" i="1"/>
  <c r="F29" i="1"/>
  <c r="D44" i="1"/>
  <c r="F44" i="1"/>
  <c r="D83" i="1"/>
  <c r="F83" i="1"/>
  <c r="F136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44" i="1"/>
  <c r="I44" i="1"/>
  <c r="R44" i="1"/>
  <c r="Q30" i="1"/>
  <c r="Q31" i="1"/>
  <c r="K32" i="1"/>
  <c r="Q32" i="1"/>
  <c r="Q33" i="1"/>
  <c r="Q34" i="1"/>
  <c r="Q35" i="1"/>
  <c r="Q36" i="1"/>
  <c r="Q37" i="1"/>
  <c r="Q38" i="1"/>
  <c r="Q39" i="1"/>
  <c r="Q40" i="1"/>
  <c r="Q41" i="1"/>
  <c r="Q29" i="1"/>
  <c r="I29" i="1"/>
  <c r="R29" i="1"/>
  <c r="R136" i="1"/>
  <c r="S13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83" i="1"/>
  <c r="Q136" i="1"/>
  <c r="P29" i="1"/>
  <c r="P44" i="1"/>
  <c r="P83" i="1"/>
  <c r="P136" i="1"/>
  <c r="O29" i="1"/>
  <c r="O44" i="1"/>
  <c r="O83" i="1"/>
  <c r="O136" i="1"/>
  <c r="N29" i="1"/>
  <c r="N44" i="1"/>
  <c r="N83" i="1"/>
  <c r="N136" i="1"/>
  <c r="M29" i="1"/>
  <c r="M44" i="1"/>
  <c r="M83" i="1"/>
  <c r="M136" i="1"/>
  <c r="L29" i="1"/>
  <c r="L44" i="1"/>
  <c r="L83" i="1"/>
  <c r="L136" i="1"/>
  <c r="K29" i="1"/>
  <c r="K44" i="1"/>
  <c r="K83" i="1"/>
  <c r="K136" i="1"/>
  <c r="J29" i="1"/>
  <c r="J44" i="1"/>
  <c r="J83" i="1"/>
  <c r="J136" i="1"/>
  <c r="I136" i="1"/>
  <c r="H136" i="1"/>
  <c r="G136" i="1"/>
  <c r="E136" i="1"/>
  <c r="D136" i="1"/>
  <c r="Q134" i="1"/>
  <c r="R134" i="1"/>
  <c r="Q133" i="1"/>
  <c r="R133" i="1"/>
  <c r="Q132" i="1"/>
  <c r="R132" i="1"/>
  <c r="Q131" i="1"/>
  <c r="R131" i="1"/>
  <c r="Q130" i="1"/>
  <c r="R130" i="1"/>
  <c r="Q129" i="1"/>
  <c r="R129" i="1"/>
  <c r="Q128" i="1"/>
  <c r="R128" i="1"/>
  <c r="Q127" i="1"/>
  <c r="R127" i="1"/>
  <c r="Q126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T87" i="1"/>
  <c r="R87" i="1"/>
  <c r="Q86" i="1"/>
  <c r="R86" i="1"/>
  <c r="Q85" i="1"/>
  <c r="R85" i="1"/>
  <c r="Q84" i="1"/>
  <c r="R84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W44" i="1"/>
  <c r="Q42" i="1"/>
  <c r="R42" i="1"/>
  <c r="R41" i="1"/>
  <c r="R40" i="1"/>
  <c r="R39" i="1"/>
  <c r="R38" i="1"/>
  <c r="R37" i="1"/>
  <c r="R36" i="1"/>
  <c r="R35" i="1"/>
  <c r="R34" i="1"/>
  <c r="R33" i="1"/>
  <c r="R32" i="1"/>
  <c r="R31" i="1"/>
  <c r="W30" i="1"/>
  <c r="R30" i="1"/>
</calcChain>
</file>

<file path=xl/sharedStrings.xml><?xml version="1.0" encoding="utf-8"?>
<sst xmlns="http://schemas.openxmlformats.org/spreadsheetml/2006/main" count="144" uniqueCount="141">
  <si>
    <t>SECRETARÍA DE ADMINISTRACIÓN Y FINANZAS</t>
  </si>
  <si>
    <t>INFORME ANALITICO DEL EJERCICIO DEL PRESUPUESTO POR PROGRAMA Y SUBPROGRAMA DE RECURSO FEDERAL</t>
  </si>
  <si>
    <t>DEL 1 AL 30 DE SEPTIEMBRE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</si>
  <si>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</si>
  <si>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</si>
  <si>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</si>
  <si>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</si>
  <si>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</si>
  <si>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</si>
  <si>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</si>
  <si>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</si>
  <si>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</si>
  <si>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</si>
  <si>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</si>
  <si>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</si>
  <si>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</si>
  <si>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</si>
  <si>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</si>
  <si>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</si>
  <si>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AGOSTO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</si>
  <si>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</si>
  <si>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</si>
  <si>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</si>
  <si>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</si>
  <si>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</si>
  <si>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</si>
  <si>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</si>
  <si>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</si>
  <si>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SEPTIEMBRE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</si>
  <si>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</si>
  <si>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</si>
  <si>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</si>
  <si>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</si>
  <si>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</si>
  <si>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QUEDA DE REC FED P/sep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</si>
  <si>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</si>
  <si>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</si>
  <si>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</si>
  <si>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</si>
  <si>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</si>
  <si>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</si>
  <si>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</si>
  <si>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</si>
  <si>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</si>
  <si>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</si>
  <si>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</si>
  <si>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</si>
  <si>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</si>
  <si>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</si>
  <si>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</si>
  <si>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</si>
  <si>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</si>
  <si>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</si>
  <si>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</si>
  <si>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</si>
  <si>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</si>
  <si>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</si>
  <si>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</si>
  <si>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</si>
  <si>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</si>
  <si>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</si>
  <si>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</si>
  <si>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</si>
  <si>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</si>
  <si>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</si>
  <si>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</si>
  <si>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</si>
  <si>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</si>
  <si>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</si>
  <si>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</si>
  <si>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</si>
  <si>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</si>
  <si>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</si>
  <si>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</si>
  <si>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</si>
  <si>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</si>
  <si>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</si>
  <si>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</si>
  <si>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</si>
  <si>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</si>
  <si>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</si>
  <si>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</si>
  <si>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</si>
  <si>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</si>
  <si>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</si>
  <si>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</si>
  <si>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</si>
  <si>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</si>
  <si>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</si>
  <si>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</si>
  <si>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</si>
  <si>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</si>
  <si>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</si>
  <si>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</si>
  <si>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</si>
  <si>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</si>
  <si>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</si>
  <si>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</si>
  <si>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</si>
  <si>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</si>
  <si>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</si>
  <si>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</si>
  <si>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</si>
  <si>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</si>
  <si>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</si>
  <si>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</si>
  <si>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</si>
  <si>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</si>
  <si>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</si>
  <si>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</si>
  <si>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</si>
  <si>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</si>
  <si>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</si>
  <si>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</si>
  <si>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</si>
  <si>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</si>
  <si>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</si>
  <si>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</si>
  <si>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</si>
  <si>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</si>
  <si>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</si>
  <si>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</si>
  <si>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</si>
  <si>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</si>
  <si>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</si>
  <si>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</si>
  <si>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</si>
  <si>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</si>
  <si>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</si>
  <si>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</si>
  <si>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</si>
  <si>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</si>
  <si>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</si>
  <si>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</si>
  <si>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</si>
  <si>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Rector</t>
  </si>
  <si>
    <t>Director de Administración y Finanzas</t>
  </si>
  <si>
    <t>Elaboró:  Jefe de Departamento de Contabilidad</t>
  </si>
  <si>
    <t>M.A. Heriberto Flores Gutiérrez</t>
  </si>
  <si>
    <t>C.P. Ricardo Guevara Velazquez</t>
  </si>
  <si>
    <t>L.C. Bertha Elva Antillón Acosta.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</si>
</sst>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9" fontId="2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10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4" fontId="7" fillId="0" borderId="2" xfId="0" applyNumberFormat="1" applyFont="1" applyFill="1" applyBorder="1"/>
    <xf numFmtId="0" fontId="7" fillId="0" borderId="3" xfId="0" applyFont="1" applyFill="1" applyBorder="1"/>
    <xf numFmtId="0" fontId="2" fillId="0" borderId="0" xfId="0" applyFont="1" applyFill="1"/>
    <xf numFmtId="0" fontId="9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4" xfId="0" applyFont="1" applyFill="1" applyBorder="1"/>
    <xf numFmtId="0" fontId="2" fillId="0" borderId="0" xfId="0" applyFont="1" applyFill="1" applyBorder="1"/>
    <xf numFmtId="0" fontId="11" fillId="0" borderId="0" xfId="0" applyFont="1" applyFill="1" applyBorder="1"/>
    <xf numFmtId="4" fontId="2" fillId="0" borderId="0" xfId="0" applyNumberFormat="1" applyFont="1" applyFill="1" applyBorder="1"/>
    <xf numFmtId="0" fontId="2" fillId="0" borderId="5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2" fillId="0" borderId="4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4" fontId="11" fillId="0" borderId="14" xfId="0" applyNumberFormat="1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2" fillId="0" borderId="21" xfId="0" applyFont="1" applyFill="1" applyBorder="1"/>
    <xf numFmtId="4" fontId="2" fillId="0" borderId="12" xfId="0" applyNumberFormat="1" applyFont="1" applyFill="1" applyBorder="1"/>
    <xf numFmtId="0" fontId="2" fillId="0" borderId="12" xfId="0" applyFont="1" applyFill="1" applyBorder="1"/>
    <xf numFmtId="0" fontId="11" fillId="0" borderId="12" xfId="0" applyFont="1" applyFill="1" applyBorder="1"/>
    <xf numFmtId="0" fontId="2" fillId="0" borderId="10" xfId="0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2" fillId="0" borderId="23" xfId="0" applyFont="1" applyFill="1" applyBorder="1"/>
    <xf numFmtId="4" fontId="13" fillId="0" borderId="0" xfId="0" applyNumberFormat="1" applyFont="1"/>
    <xf numFmtId="0" fontId="2" fillId="0" borderId="24" xfId="0" applyFont="1" applyFill="1" applyBorder="1"/>
    <xf numFmtId="0" fontId="11" fillId="0" borderId="24" xfId="0" applyFont="1" applyFill="1" applyBorder="1"/>
    <xf numFmtId="4" fontId="2" fillId="0" borderId="24" xfId="0" applyNumberFormat="1" applyFont="1" applyFill="1" applyBorder="1"/>
    <xf numFmtId="0" fontId="11" fillId="0" borderId="25" xfId="0" applyFont="1" applyFill="1" applyBorder="1" applyAlignment="1">
      <alignment horizontal="center"/>
    </xf>
    <xf numFmtId="0" fontId="11" fillId="0" borderId="23" xfId="0" applyFont="1" applyFill="1" applyBorder="1"/>
    <xf numFmtId="4" fontId="11" fillId="0" borderId="24" xfId="0" applyNumberFormat="1" applyFont="1" applyFill="1" applyBorder="1"/>
    <xf numFmtId="4" fontId="14" fillId="0" borderId="25" xfId="0" applyNumberFormat="1" applyFont="1" applyFill="1" applyBorder="1"/>
    <xf numFmtId="4" fontId="11" fillId="0" borderId="0" xfId="0" applyNumberFormat="1" applyFont="1" applyFill="1"/>
    <xf numFmtId="4" fontId="14" fillId="0" borderId="0" xfId="0" applyNumberFormat="1" applyFont="1" applyFill="1"/>
    <xf numFmtId="0" fontId="0" fillId="0" borderId="23" xfId="0" applyFill="1" applyBorder="1"/>
    <xf numFmtId="44" fontId="2" fillId="0" borderId="24" xfId="2" applyFont="1" applyFill="1" applyBorder="1"/>
    <xf numFmtId="44" fontId="2" fillId="0" borderId="24" xfId="0" applyNumberFormat="1" applyFont="1" applyFill="1" applyBorder="1"/>
    <xf numFmtId="4" fontId="11" fillId="0" borderId="25" xfId="0" applyNumberFormat="1" applyFont="1" applyFill="1" applyBorder="1"/>
    <xf numFmtId="44" fontId="2" fillId="0" borderId="0" xfId="0" applyNumberFormat="1" applyFont="1" applyFill="1"/>
    <xf numFmtId="4" fontId="14" fillId="0" borderId="0" xfId="0" applyNumberFormat="1" applyFont="1" applyFill="1" applyBorder="1"/>
    <xf numFmtId="4" fontId="9" fillId="0" borderId="0" xfId="0" applyNumberFormat="1" applyFont="1" applyFill="1"/>
    <xf numFmtId="4" fontId="12" fillId="0" borderId="0" xfId="0" applyNumberFormat="1" applyFont="1" applyFill="1"/>
    <xf numFmtId="4" fontId="2" fillId="0" borderId="0" xfId="0" applyNumberFormat="1" applyFont="1" applyFill="1"/>
    <xf numFmtId="0" fontId="2" fillId="0" borderId="0" xfId="0" applyFont="1"/>
    <xf numFmtId="0" fontId="0" fillId="0" borderId="24" xfId="0" applyFill="1" applyBorder="1"/>
    <xf numFmtId="0" fontId="2" fillId="0" borderId="0" xfId="3" applyFill="1"/>
    <xf numFmtId="44" fontId="0" fillId="0" borderId="24" xfId="1" applyNumberFormat="1" applyFont="1" applyFill="1" applyBorder="1"/>
    <xf numFmtId="4" fontId="2" fillId="0" borderId="26" xfId="0" applyNumberFormat="1" applyFont="1" applyFill="1" applyBorder="1"/>
    <xf numFmtId="0" fontId="2" fillId="2" borderId="0" xfId="3" applyFill="1"/>
    <xf numFmtId="4" fontId="11" fillId="0" borderId="16" xfId="0" applyNumberFormat="1" applyFont="1" applyFill="1" applyBorder="1"/>
    <xf numFmtId="4" fontId="2" fillId="0" borderId="16" xfId="0" applyNumberFormat="1" applyFont="1" applyFill="1" applyBorder="1"/>
    <xf numFmtId="0" fontId="11" fillId="0" borderId="27" xfId="0" applyFont="1" applyFill="1" applyBorder="1" applyAlignment="1">
      <alignment horizontal="center"/>
    </xf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4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43" fontId="4" fillId="0" borderId="0" xfId="4" applyFont="1" applyBorder="1" applyAlignment="1"/>
    <xf numFmtId="0" fontId="5" fillId="0" borderId="0" xfId="0" applyFont="1" applyAlignment="1">
      <alignment horizontal="center"/>
    </xf>
    <xf numFmtId="4" fontId="0" fillId="0" borderId="0" xfId="0" applyNumberFormat="1" applyFill="1"/>
    <xf numFmtId="0" fontId="0" fillId="0" borderId="0" xfId="0" applyAlignment="1"/>
    <xf numFmtId="43" fontId="0" fillId="0" borderId="0" xfId="4" applyFont="1"/>
    <xf numFmtId="0" fontId="15" fillId="0" borderId="0" xfId="0" applyFont="1"/>
    <xf numFmtId="4" fontId="0" fillId="0" borderId="0" xfId="0" applyNumberFormat="1"/>
    <xf numFmtId="43" fontId="4" fillId="0" borderId="0" xfId="0" applyNumberFormat="1" applyFont="1" applyBorder="1" applyAlignment="1"/>
    <xf numFmtId="0" fontId="16" fillId="0" borderId="0" xfId="0" applyFont="1"/>
    <xf numFmtId="0" fontId="4" fillId="0" borderId="0" xfId="0" applyFont="1" applyAlignment="1"/>
    <xf numFmtId="0" fontId="4" fillId="0" borderId="28" xfId="0" applyFont="1" applyBorder="1" applyAlignment="1"/>
    <xf numFmtId="43" fontId="0" fillId="0" borderId="0" xfId="4" applyFont="1" applyBorder="1"/>
    <xf numFmtId="0" fontId="15" fillId="0" borderId="0" xfId="0" applyFont="1" applyBorder="1"/>
    <xf numFmtId="0" fontId="16" fillId="0" borderId="0" xfId="0" applyFont="1" applyBorder="1"/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4" fontId="0" fillId="0" borderId="0" xfId="0" applyNumberFormat="1" applyFill="1" applyBorder="1"/>
    <xf numFmtId="0" fontId="0" fillId="0" borderId="0" xfId="0" applyBorder="1" applyAlignment="1"/>
  </cellXfs>
  <cellStyles count="151">
    <cellStyle name="=C:\WINNT\SYSTEM32\COMMAND.COM" xfId="5"/>
    <cellStyle name="20% - Énfasis1 2" xfId="6"/>
    <cellStyle name="20% - Énfasis1 3" xfId="7"/>
    <cellStyle name="20% - Énfasis1 4" xfId="8"/>
    <cellStyle name="20% - Énfasis2 2" xfId="9"/>
    <cellStyle name="20% - Énfasis2 3" xfId="10"/>
    <cellStyle name="20% - Énfasis2 4" xfId="11"/>
    <cellStyle name="20% - Énfasis3 2" xfId="12"/>
    <cellStyle name="20% - Énfasis3 3" xfId="13"/>
    <cellStyle name="20% - Énfasis3 4" xfId="14"/>
    <cellStyle name="20% - Énfasis4 2" xfId="15"/>
    <cellStyle name="20% - Énfasis4 3" xfId="16"/>
    <cellStyle name="20% - Énfasis4 4" xfId="17"/>
    <cellStyle name="20% - Énfasis5 2" xfId="18"/>
    <cellStyle name="20% - Énfasis5 3" xfId="19"/>
    <cellStyle name="20% - Énfasis5 4" xfId="20"/>
    <cellStyle name="20% - Énfasis6 2" xfId="21"/>
    <cellStyle name="20% - Énfasis6 3" xfId="22"/>
    <cellStyle name="20% - Énfasis6 4" xfId="23"/>
    <cellStyle name="40% - Énfasis1 2" xfId="24"/>
    <cellStyle name="40% - Énfasis1 3" xfId="25"/>
    <cellStyle name="40% - Énfasis1 4" xfId="26"/>
    <cellStyle name="40% - Énfasis2 2" xfId="27"/>
    <cellStyle name="40% - Énfasis2 3" xfId="28"/>
    <cellStyle name="40% - Énfasis2 4" xfId="29"/>
    <cellStyle name="40% - Énfasis3 2" xfId="30"/>
    <cellStyle name="40% - Énfasis3 3" xfId="31"/>
    <cellStyle name="40% - Énfasis3 4" xfId="32"/>
    <cellStyle name="40% - Énfasis4 2" xfId="33"/>
    <cellStyle name="40% - Énfasis4 3" xfId="34"/>
    <cellStyle name="40% - Énfasis4 4" xfId="35"/>
    <cellStyle name="40% - Énfasis5 2" xfId="36"/>
    <cellStyle name="40% - Énfasis5 3" xfId="37"/>
    <cellStyle name="40% - Énfasis5 4" xfId="38"/>
    <cellStyle name="40% - Énfasis6 2" xfId="39"/>
    <cellStyle name="40% - Énfasis6 3" xfId="40"/>
    <cellStyle name="40% - Énfasis6 4" xfId="41"/>
    <cellStyle name="60% - Énfasis1 2" xfId="42"/>
    <cellStyle name="60% - Énfasis1 3" xfId="43"/>
    <cellStyle name="60% - Énfasis1 4" xfId="44"/>
    <cellStyle name="60% - Énfasis2 2" xfId="45"/>
    <cellStyle name="60% - Énfasis2 3" xfId="46"/>
    <cellStyle name="60% - Énfasis2 4" xfId="47"/>
    <cellStyle name="60% - Énfasis3 2" xfId="48"/>
    <cellStyle name="60% - Énfasis3 3" xfId="49"/>
    <cellStyle name="60% - Énfasis3 4" xfId="50"/>
    <cellStyle name="60% - Énfasis4 2" xfId="51"/>
    <cellStyle name="60% - Énfasis4 3" xfId="52"/>
    <cellStyle name="60% - Énfasis4 4" xfId="53"/>
    <cellStyle name="60% - Énfasis5 2" xfId="54"/>
    <cellStyle name="60% - Énfasis5 3" xfId="55"/>
    <cellStyle name="60% - Énfasis5 4" xfId="56"/>
    <cellStyle name="60% - Énfasis6 2" xfId="57"/>
    <cellStyle name="60% - Énfasis6 3" xfId="58"/>
    <cellStyle name="60% - Énfasis6 4" xfId="59"/>
    <cellStyle name="Buena 2" xfId="60"/>
    <cellStyle name="Buena 3" xfId="61"/>
    <cellStyle name="Buena 4" xfId="62"/>
    <cellStyle name="Cálculo 2" xfId="63"/>
    <cellStyle name="Cálculo 3" xfId="64"/>
    <cellStyle name="Cálculo 4" xfId="65"/>
    <cellStyle name="Celda de comprobación 2" xfId="66"/>
    <cellStyle name="Celda de comprobación 3" xfId="67"/>
    <cellStyle name="Celda de comprobación 4" xfId="68"/>
    <cellStyle name="Celda vinculada 2" xfId="69"/>
    <cellStyle name="Celda vinculada 3" xfId="70"/>
    <cellStyle name="Celda vinculada 4" xfId="71"/>
    <cellStyle name="Encabezado 4 2" xfId="72"/>
    <cellStyle name="Encabezado 4 3" xfId="73"/>
    <cellStyle name="Encabezado 4 4" xfId="74"/>
    <cellStyle name="Énfasis1 2" xfId="75"/>
    <cellStyle name="Énfasis1 3" xfId="76"/>
    <cellStyle name="Énfasis1 4" xfId="77"/>
    <cellStyle name="Énfasis2 2" xfId="78"/>
    <cellStyle name="Énfasis2 3" xfId="79"/>
    <cellStyle name="Énfasis2 4" xfId="80"/>
    <cellStyle name="Énfasis3 2" xfId="81"/>
    <cellStyle name="Énfasis3 3" xfId="82"/>
    <cellStyle name="Énfasis3 4" xfId="83"/>
    <cellStyle name="Énfasis4 2" xfId="84"/>
    <cellStyle name="Énfasis4 3" xfId="85"/>
    <cellStyle name="Énfasis4 4" xfId="86"/>
    <cellStyle name="Énfasis5 2" xfId="87"/>
    <cellStyle name="Énfasis5 3" xfId="88"/>
    <cellStyle name="Énfasis5 4" xfId="89"/>
    <cellStyle name="Énfasis6 2" xfId="90"/>
    <cellStyle name="Énfasis6 3" xfId="91"/>
    <cellStyle name="Énfasis6 4" xfId="92"/>
    <cellStyle name="Entrada 2" xfId="93"/>
    <cellStyle name="Entrada 3" xfId="94"/>
    <cellStyle name="Entrada 4" xfId="95"/>
    <cellStyle name="Hipervínculo 5" xfId="96"/>
    <cellStyle name="Incorrecto 2" xfId="97"/>
    <cellStyle name="Incorrecto 3" xfId="98"/>
    <cellStyle name="Incorrecto 4" xfId="99"/>
    <cellStyle name="Millares" xfId="1" builtinId="3"/>
    <cellStyle name="Millares 2" xfId="4"/>
    <cellStyle name="Millares 3" xfId="100"/>
    <cellStyle name="Millares 4" xfId="101"/>
    <cellStyle name="Millares 5" xfId="102"/>
    <cellStyle name="Millares 6" xfId="103"/>
    <cellStyle name="Moneda" xfId="2" builtinId="4"/>
    <cellStyle name="Moneda 2" xfId="104"/>
    <cellStyle name="Moneda 3" xfId="105"/>
    <cellStyle name="Neutral 2" xfId="106"/>
    <cellStyle name="Neutral 3" xfId="107"/>
    <cellStyle name="Neutral 4" xfId="108"/>
    <cellStyle name="Normal" xfId="0" builtinId="0"/>
    <cellStyle name="Normal 2" xfId="109"/>
    <cellStyle name="Normal 2 2" xfId="110"/>
    <cellStyle name="Normal 2 3" xfId="111"/>
    <cellStyle name="Normal 2 4" xfId="112"/>
    <cellStyle name="Normal 3" xfId="3"/>
    <cellStyle name="Normal 3 2" xfId="113"/>
    <cellStyle name="Normal 3 2 2" xfId="114"/>
    <cellStyle name="Normal 3 3" xfId="115"/>
    <cellStyle name="Normal 3 4" xfId="116"/>
    <cellStyle name="Normal 3 5" xfId="117"/>
    <cellStyle name="Normal 4" xfId="118"/>
    <cellStyle name="Normal 4 2" xfId="119"/>
    <cellStyle name="Normal 5" xfId="120"/>
    <cellStyle name="Normal 6" xfId="121"/>
    <cellStyle name="Normal 7" xfId="122"/>
    <cellStyle name="Notas 2" xfId="123"/>
    <cellStyle name="Notas 3" xfId="124"/>
    <cellStyle name="Notas 4" xfId="125"/>
    <cellStyle name="Porcentaje 2" xfId="126"/>
    <cellStyle name="Salida 2" xfId="127"/>
    <cellStyle name="Salida 3" xfId="128"/>
    <cellStyle name="Salida 4" xfId="129"/>
    <cellStyle name="Texto de advertencia 2" xfId="130"/>
    <cellStyle name="Texto de advertencia 3" xfId="131"/>
    <cellStyle name="Texto de advertencia 4" xfId="132"/>
    <cellStyle name="Texto explicativo 2" xfId="133"/>
    <cellStyle name="Texto explicativo 3" xfId="134"/>
    <cellStyle name="Texto explicativo 4" xfId="135"/>
    <cellStyle name="Título 1 2" xfId="136"/>
    <cellStyle name="Título 1 3" xfId="137"/>
    <cellStyle name="Título 1 4" xfId="138"/>
    <cellStyle name="Título 2 2" xfId="139"/>
    <cellStyle name="Título 2 3" xfId="140"/>
    <cellStyle name="Título 2 4" xfId="141"/>
    <cellStyle name="Título 3 2" xfId="142"/>
    <cellStyle name="Título 3 3" xfId="143"/>
    <cellStyle name="Título 3 4" xfId="144"/>
    <cellStyle name="Título 4" xfId="145"/>
    <cellStyle name="Título 5" xfId="146"/>
    <cellStyle name="Título 6" xfId="147"/>
    <cellStyle name="Total 2" xfId="148"/>
    <cellStyle name="Total 3" xfId="149"/>
    <cellStyle name="Total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4</xdr:row>
      <xdr:rowOff>66675</xdr:rowOff>
    </xdr:from>
    <xdr:to>
      <xdr:col>13</xdr:col>
      <xdr:colOff>870857</xdr:colOff>
      <xdr:row>13</xdr:row>
      <xdr:rowOff>114300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504825" y="714375"/>
          <a:ext cx="12138932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STADOS%20FINANCIEROS\2017\09%20SEPTIEMBRE%202017\09%20ESTADOS%20FINANCIEROS%20SEPT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Act"/>
      <sheetName val="Bal Comp"/>
      <sheetName val="Or y Apl"/>
      <sheetName val="Flujo Efvo."/>
      <sheetName val="Edo Var HP"/>
      <sheetName val="NOTAS"/>
      <sheetName val="REP SUB"/>
      <sheetName val="FEDERAL"/>
      <sheetName val="ESTATAL"/>
      <sheetName val="PROPIOS"/>
      <sheetName val="Edo. Ppta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>
            <v>43962559.75</v>
          </cell>
          <cell r="D21">
            <v>9497836.8200000003</v>
          </cell>
          <cell r="E21">
            <v>1223656.43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7"/>
  <sheetViews>
    <sheetView tabSelected="1" zoomScale="84" zoomScaleNormal="84" workbookViewId="0">
      <selection activeCell="U89" sqref="U89"/>
    </sheetView>
  </sheetViews>
  <sheetFormatPr baseColWidth="10" defaultRowHeight="12.75"/>
  <cols>
    <col min="1" max="1" width="1.7109375" style="1" customWidth="1"/>
    <col min="2" max="2" width="1.28515625" style="1" customWidth="1"/>
    <col min="3" max="3" width="48.28515625" style="1" customWidth="1"/>
    <col min="4" max="4" width="17.5703125" style="1" customWidth="1"/>
    <col min="5" max="5" width="12" style="1" customWidth="1"/>
    <col min="6" max="6" width="19.28515625" style="1" customWidth="1"/>
    <col min="7" max="7" width="11.5703125" style="1" hidden="1" customWidth="1"/>
    <col min="8" max="8" width="12.85546875" style="1" hidden="1" customWidth="1"/>
    <col min="9" max="9" width="15.85546875" style="1" customWidth="1"/>
    <col min="10" max="10" width="14.28515625" style="94" customWidth="1"/>
    <col min="11" max="11" width="14.28515625" style="94" bestFit="1" customWidth="1"/>
    <col min="12" max="12" width="12.85546875" style="94" customWidth="1"/>
    <col min="13" max="13" width="19.140625" style="94" customWidth="1"/>
    <col min="14" max="14" width="13.85546875" style="94" customWidth="1"/>
    <col min="15" max="15" width="14.28515625" style="94" customWidth="1"/>
    <col min="16" max="16" width="17" style="94" customWidth="1"/>
    <col min="17" max="17" width="14.140625" style="1" customWidth="1"/>
    <col min="18" max="18" width="12.85546875" style="1" bestFit="1" customWidth="1"/>
    <col min="19" max="19" width="14.7109375" style="1" customWidth="1"/>
    <col min="20" max="20" width="15.42578125" style="13" customWidth="1"/>
    <col min="21" max="21" width="19" style="14" customWidth="1"/>
    <col min="22" max="22" width="26.5703125" style="14" customWidth="1"/>
    <col min="23" max="23" width="15.5703125" style="14" hidden="1" customWidth="1"/>
    <col min="24" max="24" width="16.5703125" style="14" customWidth="1"/>
    <col min="25" max="25" width="15.5703125" style="14" bestFit="1" customWidth="1"/>
    <col min="26" max="29" width="11.42578125" style="14"/>
    <col min="30" max="16384" width="11.42578125" style="1"/>
  </cols>
  <sheetData>
    <row r="1" spans="3:8" ht="12.75" customHeight="1">
      <c r="H1" s="2"/>
    </row>
    <row r="2" spans="3:8" ht="12.75" customHeight="1">
      <c r="C2" s="3"/>
      <c r="D2" s="3"/>
      <c r="E2" s="4"/>
      <c r="F2" s="4"/>
      <c r="G2" s="4"/>
      <c r="H2" s="5"/>
    </row>
    <row r="3" spans="3:8" ht="12.75" customHeight="1">
      <c r="D3" s="6"/>
      <c r="E3" s="4"/>
      <c r="F3" s="4"/>
      <c r="G3" s="4"/>
      <c r="H3" s="5"/>
    </row>
    <row r="4" spans="3:8" ht="12.75" customHeight="1">
      <c r="C4" s="7"/>
      <c r="D4" s="6"/>
      <c r="E4" s="4"/>
      <c r="F4" s="4"/>
      <c r="G4" s="4"/>
      <c r="H4" s="5"/>
    </row>
    <row r="5" spans="3:8" ht="12.75" customHeight="1">
      <c r="C5" s="7"/>
      <c r="D5" s="6"/>
      <c r="E5" s="4"/>
      <c r="F5" s="4"/>
      <c r="G5" s="4"/>
      <c r="H5" s="5"/>
    </row>
    <row r="16" spans="3:8" ht="13.5" thickBot="1"/>
    <row r="17" spans="1:29">
      <c r="C17" s="8"/>
      <c r="D17" s="9"/>
      <c r="E17" s="9"/>
      <c r="F17" s="9"/>
      <c r="G17" s="10"/>
      <c r="H17" s="9"/>
      <c r="I17" s="9"/>
      <c r="J17" s="11"/>
      <c r="K17" s="11"/>
      <c r="L17" s="11"/>
      <c r="M17" s="11"/>
      <c r="N17" s="11"/>
      <c r="O17" s="11"/>
      <c r="P17" s="11"/>
      <c r="Q17" s="9"/>
      <c r="R17" s="9"/>
      <c r="S17" s="12"/>
    </row>
    <row r="18" spans="1:29" s="13" customFormat="1" ht="20.25">
      <c r="C18" s="15" t="s"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3" customFormat="1">
      <c r="C19" s="18"/>
      <c r="D19" s="19"/>
      <c r="E19" s="19"/>
      <c r="F19" s="19"/>
      <c r="G19" s="20"/>
      <c r="H19" s="19"/>
      <c r="I19" s="19"/>
      <c r="J19" s="21"/>
      <c r="K19" s="21"/>
      <c r="L19" s="21"/>
      <c r="M19" s="21"/>
      <c r="N19" s="21"/>
      <c r="O19" s="21"/>
      <c r="P19" s="21"/>
      <c r="Q19" s="19"/>
      <c r="R19" s="19"/>
      <c r="S19" s="22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3" customFormat="1">
      <c r="C20" s="23" t="s">
        <v>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3" customFormat="1">
      <c r="C21" s="23" t="s">
        <v>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3" customFormat="1" ht="13.5" thickBot="1">
      <c r="C22" s="26"/>
      <c r="D22" s="19"/>
      <c r="E22" s="19"/>
      <c r="F22" s="19"/>
      <c r="G22" s="20"/>
      <c r="H22" s="19"/>
      <c r="I22" s="19"/>
      <c r="J22" s="21"/>
      <c r="K22" s="21"/>
      <c r="L22" s="21"/>
      <c r="M22" s="21"/>
      <c r="N22" s="21"/>
      <c r="O22" s="21"/>
      <c r="P22" s="21"/>
      <c r="Q22" s="19"/>
      <c r="R22" s="19"/>
      <c r="S22" s="22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3" customFormat="1" ht="13.5" thickBot="1">
      <c r="C23" s="27"/>
      <c r="D23" s="28" t="s">
        <v>3</v>
      </c>
      <c r="E23" s="28" t="s">
        <v>4</v>
      </c>
      <c r="F23" s="28" t="s">
        <v>5</v>
      </c>
      <c r="G23" s="28" t="s">
        <v>6</v>
      </c>
      <c r="H23" s="28" t="s">
        <v>7</v>
      </c>
      <c r="I23" s="29" t="s">
        <v>8</v>
      </c>
      <c r="J23" s="30"/>
      <c r="K23" s="31"/>
      <c r="L23" s="31"/>
      <c r="M23" s="31"/>
      <c r="N23" s="31"/>
      <c r="O23" s="31"/>
      <c r="P23" s="31"/>
      <c r="Q23" s="32"/>
      <c r="R23" s="32" t="s">
        <v>8</v>
      </c>
      <c r="S23" s="33" t="s">
        <v>9</v>
      </c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3" customFormat="1">
      <c r="C24" s="27" t="s">
        <v>10</v>
      </c>
      <c r="D24" s="28" t="s">
        <v>11</v>
      </c>
      <c r="E24" s="28" t="s">
        <v>12</v>
      </c>
      <c r="F24" s="28" t="s">
        <v>13</v>
      </c>
      <c r="G24" s="28" t="s">
        <v>14</v>
      </c>
      <c r="H24" s="28" t="s">
        <v>15</v>
      </c>
      <c r="I24" s="29" t="s">
        <v>16</v>
      </c>
      <c r="J24" s="34" t="s">
        <v>17</v>
      </c>
      <c r="K24" s="35"/>
      <c r="L24" s="35"/>
      <c r="M24" s="35"/>
      <c r="N24" s="35"/>
      <c r="O24" s="35"/>
      <c r="P24" s="35"/>
      <c r="Q24" s="36"/>
      <c r="R24" s="32" t="s">
        <v>16</v>
      </c>
      <c r="S24" s="33" t="s">
        <v>18</v>
      </c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3" customFormat="1" ht="62.25" customHeight="1">
      <c r="C25" s="37"/>
      <c r="D25" s="38"/>
      <c r="E25" s="38"/>
      <c r="F25" s="38"/>
      <c r="G25" s="38">
        <v>2016</v>
      </c>
      <c r="H25" s="38"/>
      <c r="I25" s="38" t="s">
        <v>19</v>
      </c>
      <c r="J25" s="39" t="s">
        <v>20</v>
      </c>
      <c r="K25" s="40" t="s">
        <v>21</v>
      </c>
      <c r="L25" s="40" t="s">
        <v>22</v>
      </c>
      <c r="M25" s="40" t="s">
        <v>23</v>
      </c>
      <c r="N25" s="40" t="s">
        <v>24</v>
      </c>
      <c r="O25" s="40" t="s">
        <v>25</v>
      </c>
      <c r="P25" s="40" t="s">
        <v>26</v>
      </c>
      <c r="Q25" s="41" t="s">
        <v>27</v>
      </c>
      <c r="R25" s="42" t="s">
        <v>28</v>
      </c>
      <c r="S25" s="43" t="s">
        <v>8</v>
      </c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3" customFormat="1" ht="13.5" thickBot="1">
      <c r="C26" s="44"/>
      <c r="D26" s="45"/>
      <c r="E26" s="45"/>
      <c r="F26" s="45"/>
      <c r="G26" s="45"/>
      <c r="H26" s="45"/>
      <c r="I26" s="45"/>
      <c r="J26" s="46"/>
      <c r="K26" s="47"/>
      <c r="L26" s="47"/>
      <c r="M26" s="47"/>
      <c r="N26" s="47"/>
      <c r="O26" s="47"/>
      <c r="P26" s="47"/>
      <c r="Q26" s="48"/>
      <c r="R26" s="48"/>
      <c r="S26" s="49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3" customFormat="1">
      <c r="C27" s="50"/>
      <c r="D27" s="51"/>
      <c r="E27" s="52"/>
      <c r="F27" s="52"/>
      <c r="G27" s="53"/>
      <c r="H27" s="52"/>
      <c r="I27" s="52"/>
      <c r="J27" s="51"/>
      <c r="K27" s="51"/>
      <c r="L27" s="51"/>
      <c r="M27" s="51"/>
      <c r="N27" s="51"/>
      <c r="O27" s="51"/>
      <c r="P27" s="51"/>
      <c r="Q27" s="52"/>
      <c r="R27" s="54"/>
      <c r="S27" s="55"/>
      <c r="T27" s="56"/>
      <c r="U27" s="57"/>
      <c r="V27" s="57"/>
      <c r="W27" s="57"/>
      <c r="X27" s="57"/>
      <c r="Y27" s="14"/>
      <c r="Z27" s="14"/>
      <c r="AA27" s="14"/>
      <c r="AB27" s="14"/>
      <c r="AC27" s="14"/>
    </row>
    <row r="28" spans="1:29" s="13" customFormat="1" ht="15">
      <c r="C28" s="58"/>
      <c r="D28" s="59">
        <v>3386189.49</v>
      </c>
      <c r="E28" s="60"/>
      <c r="F28" s="60"/>
      <c r="G28" s="61"/>
      <c r="H28" s="60"/>
      <c r="I28" s="60"/>
      <c r="J28" s="62"/>
      <c r="K28" s="62"/>
      <c r="L28" s="62"/>
      <c r="M28" s="62"/>
      <c r="N28" s="62"/>
      <c r="O28" s="62"/>
      <c r="P28" s="62"/>
      <c r="Q28" s="60"/>
      <c r="R28" s="60"/>
      <c r="S28" s="63"/>
      <c r="T28" s="56"/>
      <c r="U28" s="57"/>
      <c r="V28" s="57"/>
      <c r="W28" s="57"/>
      <c r="X28" s="57"/>
      <c r="Y28" s="57"/>
      <c r="Z28" s="57"/>
      <c r="AA28" s="57"/>
      <c r="AB28" s="14"/>
      <c r="AC28" s="14"/>
    </row>
    <row r="29" spans="1:29" s="56" customFormat="1">
      <c r="C29" s="64" t="s">
        <v>29</v>
      </c>
      <c r="D29" s="65">
        <f>+'[1]Edo. Pptal.'!C21-D28</f>
        <v>40576370.259999998</v>
      </c>
      <c r="E29" s="65">
        <f>'[1]Edo. Pptal.'!C21-FEDERAL!D29</f>
        <v>3386189.4900000021</v>
      </c>
      <c r="F29" s="65">
        <f>SUM(D29:E29)</f>
        <v>43962559.75</v>
      </c>
      <c r="G29" s="65"/>
      <c r="H29" s="65"/>
      <c r="I29" s="65">
        <f t="shared" ref="I29:Q29" si="0">SUM(I30:I41)</f>
        <v>34057988.519999988</v>
      </c>
      <c r="J29" s="65">
        <f t="shared" si="0"/>
        <v>60986.14</v>
      </c>
      <c r="K29" s="65">
        <f t="shared" si="0"/>
        <v>4450198.5</v>
      </c>
      <c r="L29" s="65">
        <f t="shared" si="0"/>
        <v>348767.4</v>
      </c>
      <c r="M29" s="65">
        <f t="shared" si="0"/>
        <v>494762.22</v>
      </c>
      <c r="N29" s="65">
        <f t="shared" si="0"/>
        <v>45935.47</v>
      </c>
      <c r="O29" s="65">
        <f t="shared" si="0"/>
        <v>160027.62</v>
      </c>
      <c r="P29" s="65">
        <f t="shared" si="0"/>
        <v>138546.65</v>
      </c>
      <c r="Q29" s="65">
        <f t="shared" si="0"/>
        <v>5699224.0000000009</v>
      </c>
      <c r="R29" s="65">
        <f>Q29+I29</f>
        <v>39757212.519999988</v>
      </c>
      <c r="S29" s="66"/>
      <c r="T29" s="67"/>
      <c r="U29" s="68"/>
      <c r="V29" s="57"/>
      <c r="W29" s="57"/>
      <c r="X29" s="57"/>
      <c r="Y29" s="57"/>
      <c r="Z29" s="57"/>
      <c r="AA29" s="57"/>
      <c r="AB29" s="57"/>
      <c r="AC29" s="57"/>
    </row>
    <row r="30" spans="1:29" s="13" customFormat="1">
      <c r="A30"/>
      <c r="C30" s="69" t="s">
        <v>30</v>
      </c>
      <c r="D30" s="65"/>
      <c r="E30" s="65"/>
      <c r="F30" s="65"/>
      <c r="G30" s="65"/>
      <c r="H30" s="65"/>
      <c r="I30" s="62">
        <v>19691234.190000001</v>
      </c>
      <c r="J30" s="70">
        <v>49293.86</v>
      </c>
      <c r="K30" s="70">
        <v>3808833.16</v>
      </c>
      <c r="L30" s="70">
        <v>348767.4</v>
      </c>
      <c r="M30" s="70">
        <v>454728.19</v>
      </c>
      <c r="N30" s="70">
        <v>45935.47</v>
      </c>
      <c r="O30" s="70">
        <v>160027.62</v>
      </c>
      <c r="P30" s="70">
        <v>138546.65</v>
      </c>
      <c r="Q30" s="71">
        <f>SUM(J30:P30)</f>
        <v>5006132.3500000006</v>
      </c>
      <c r="R30" s="62">
        <f>Q30+I30</f>
        <v>24697366.540000003</v>
      </c>
      <c r="S30" s="72"/>
      <c r="T30" s="73"/>
      <c r="U30" s="74"/>
      <c r="V30" s="75"/>
      <c r="W30" s="76">
        <f>+U30+V30</f>
        <v>0</v>
      </c>
      <c r="X30" s="75"/>
      <c r="Y30" s="76"/>
      <c r="Z30" s="57"/>
      <c r="AA30" s="57"/>
      <c r="AB30" s="14"/>
      <c r="AC30" s="14"/>
    </row>
    <row r="31" spans="1:29" s="13" customFormat="1">
      <c r="A31"/>
      <c r="C31" s="69" t="s">
        <v>31</v>
      </c>
      <c r="D31" s="65"/>
      <c r="E31" s="65"/>
      <c r="F31" s="65"/>
      <c r="G31" s="65"/>
      <c r="H31" s="65"/>
      <c r="I31" s="62">
        <v>452978.11</v>
      </c>
      <c r="J31" s="70">
        <v>0</v>
      </c>
      <c r="K31" s="70">
        <v>0</v>
      </c>
      <c r="L31" s="70">
        <v>0</v>
      </c>
      <c r="M31" s="70">
        <v>40034.03</v>
      </c>
      <c r="N31" s="70">
        <v>0</v>
      </c>
      <c r="O31" s="70">
        <v>0</v>
      </c>
      <c r="P31" s="70">
        <v>0</v>
      </c>
      <c r="Q31" s="71">
        <f>SUM(J31:P31)</f>
        <v>40034.03</v>
      </c>
      <c r="R31" s="62">
        <f>Q31+I31</f>
        <v>493012.14</v>
      </c>
      <c r="S31" s="72"/>
      <c r="T31" s="77"/>
      <c r="U31" s="74"/>
      <c r="V31" s="14"/>
      <c r="W31" s="75"/>
      <c r="X31" s="14"/>
      <c r="Y31" s="57"/>
      <c r="Z31" s="56"/>
      <c r="AA31" s="56"/>
      <c r="AB31" s="14"/>
      <c r="AC31" s="14"/>
    </row>
    <row r="32" spans="1:29" s="13" customFormat="1">
      <c r="A32" s="78"/>
      <c r="C32" s="69" t="s">
        <v>32</v>
      </c>
      <c r="D32" s="65"/>
      <c r="E32" s="65"/>
      <c r="F32" s="65"/>
      <c r="G32" s="65"/>
      <c r="H32" s="65"/>
      <c r="I32" s="62">
        <v>5480217.6699999999</v>
      </c>
      <c r="J32" s="70">
        <v>11692.28</v>
      </c>
      <c r="K32" s="70">
        <f>701594.34-60229</f>
        <v>641365.34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1">
        <f>SUM(J32:P32)</f>
        <v>653057.62</v>
      </c>
      <c r="R32" s="62">
        <f>Q32+I32</f>
        <v>6133275.29</v>
      </c>
      <c r="S32" s="72"/>
      <c r="U32" s="74"/>
      <c r="V32" s="14"/>
      <c r="W32" s="14"/>
      <c r="X32" s="14"/>
      <c r="Y32" s="57"/>
      <c r="Z32" s="56"/>
      <c r="AA32" s="56"/>
      <c r="AB32" s="14"/>
      <c r="AC32" s="14"/>
    </row>
    <row r="33" spans="1:29" s="13" customFormat="1" hidden="1">
      <c r="A33" s="78"/>
      <c r="C33" s="69" t="s">
        <v>33</v>
      </c>
      <c r="D33" s="65"/>
      <c r="E33" s="65"/>
      <c r="F33" s="65"/>
      <c r="G33" s="65"/>
      <c r="H33" s="65"/>
      <c r="I33" s="13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1">
        <f t="shared" ref="Q33:Q42" si="1">SUM(J33:P33)</f>
        <v>0</v>
      </c>
      <c r="R33" s="62">
        <f t="shared" ref="R33:R42" si="2">Q33+I33</f>
        <v>0</v>
      </c>
      <c r="S33" s="72"/>
      <c r="T33" s="73"/>
      <c r="U33" s="74" t="s">
        <v>34</v>
      </c>
      <c r="V33" s="14"/>
      <c r="W33" s="14"/>
      <c r="X33" s="14"/>
      <c r="Y33" s="57"/>
      <c r="Z33" s="56"/>
      <c r="AA33" s="56"/>
      <c r="AB33" s="14"/>
      <c r="AC33" s="14"/>
    </row>
    <row r="34" spans="1:29" s="13" customFormat="1">
      <c r="A34" s="78"/>
      <c r="C34" s="69" t="s">
        <v>35</v>
      </c>
      <c r="D34" s="65"/>
      <c r="E34" s="65"/>
      <c r="F34" s="65"/>
      <c r="G34" s="65"/>
      <c r="H34" s="65"/>
      <c r="I34" s="62">
        <v>3055257.01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1">
        <f t="shared" si="1"/>
        <v>0</v>
      </c>
      <c r="R34" s="62">
        <f t="shared" si="2"/>
        <v>3055257.01</v>
      </c>
      <c r="S34" s="72"/>
      <c r="U34" s="74"/>
      <c r="V34" s="14"/>
      <c r="W34" s="14"/>
      <c r="X34" s="14"/>
      <c r="Y34" s="57"/>
      <c r="Z34" s="56"/>
      <c r="AA34" s="56"/>
      <c r="AB34" s="14"/>
      <c r="AC34" s="14"/>
    </row>
    <row r="35" spans="1:29" s="13" customFormat="1">
      <c r="A35" s="78"/>
      <c r="C35" s="69" t="s">
        <v>36</v>
      </c>
      <c r="D35" s="65"/>
      <c r="E35" s="65"/>
      <c r="F35" s="65"/>
      <c r="G35" s="65"/>
      <c r="H35" s="65"/>
      <c r="I35" s="62">
        <v>1162133.3999999999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1">
        <f t="shared" si="1"/>
        <v>0</v>
      </c>
      <c r="R35" s="62">
        <f t="shared" si="2"/>
        <v>1162133.3999999999</v>
      </c>
      <c r="S35" s="72"/>
      <c r="U35" s="74"/>
      <c r="V35" s="14"/>
      <c r="W35" s="14"/>
      <c r="X35" s="14"/>
      <c r="Y35" s="57"/>
      <c r="Z35" s="56"/>
      <c r="AA35" s="56"/>
      <c r="AB35" s="14"/>
      <c r="AC35" s="14"/>
    </row>
    <row r="36" spans="1:29" s="13" customFormat="1">
      <c r="A36" s="78"/>
      <c r="C36" s="69" t="s">
        <v>37</v>
      </c>
      <c r="D36" s="65"/>
      <c r="E36" s="65"/>
      <c r="F36" s="65"/>
      <c r="G36" s="65"/>
      <c r="H36" s="65"/>
      <c r="I36" s="62">
        <v>464800.05999999994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1">
        <f t="shared" si="1"/>
        <v>0</v>
      </c>
      <c r="R36" s="62">
        <f t="shared" si="2"/>
        <v>464800.05999999994</v>
      </c>
      <c r="S36" s="72"/>
      <c r="U36" s="74"/>
      <c r="V36" s="14"/>
      <c r="W36" s="14"/>
      <c r="X36" s="14"/>
      <c r="Y36" s="57"/>
      <c r="Z36" s="56"/>
      <c r="AA36" s="56"/>
      <c r="AB36" s="14"/>
      <c r="AC36" s="14"/>
    </row>
    <row r="37" spans="1:29" s="13" customFormat="1">
      <c r="A37" s="78"/>
      <c r="C37" s="69" t="s">
        <v>38</v>
      </c>
      <c r="D37" s="65"/>
      <c r="E37" s="65"/>
      <c r="F37" s="65"/>
      <c r="G37" s="65"/>
      <c r="H37" s="65"/>
      <c r="I37" s="62">
        <v>544204.9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1">
        <f t="shared" si="1"/>
        <v>0</v>
      </c>
      <c r="R37" s="62">
        <f t="shared" si="2"/>
        <v>544204.9</v>
      </c>
      <c r="S37" s="72"/>
      <c r="T37" s="73"/>
      <c r="U37" s="74"/>
      <c r="V37" s="14"/>
      <c r="W37" s="14"/>
      <c r="X37" s="14"/>
      <c r="Y37" s="57"/>
      <c r="Z37" s="56"/>
      <c r="AA37" s="56"/>
      <c r="AB37" s="14"/>
      <c r="AC37" s="14"/>
    </row>
    <row r="38" spans="1:29" s="13" customFormat="1">
      <c r="A38" s="78"/>
      <c r="C38" s="79" t="s">
        <v>39</v>
      </c>
      <c r="D38" s="65"/>
      <c r="E38" s="65"/>
      <c r="F38" s="65"/>
      <c r="G38" s="65"/>
      <c r="H38" s="65"/>
      <c r="I38" s="62">
        <v>219936.61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1">
        <f t="shared" si="1"/>
        <v>0</v>
      </c>
      <c r="R38" s="62">
        <f t="shared" si="2"/>
        <v>219936.61</v>
      </c>
      <c r="S38" s="72"/>
      <c r="U38" s="74"/>
      <c r="V38" s="14"/>
      <c r="W38" s="14"/>
      <c r="X38" s="14"/>
      <c r="Y38" s="57"/>
      <c r="Z38" s="56"/>
      <c r="AA38" s="56"/>
      <c r="AB38" s="14"/>
      <c r="AC38" s="14"/>
    </row>
    <row r="39" spans="1:29" s="13" customFormat="1">
      <c r="A39" s="78"/>
      <c r="C39" s="60" t="s">
        <v>40</v>
      </c>
      <c r="D39" s="65"/>
      <c r="E39" s="65"/>
      <c r="F39" s="65"/>
      <c r="G39" s="65"/>
      <c r="H39" s="65"/>
      <c r="I39" s="62">
        <v>2037645.4300000002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1">
        <f t="shared" si="1"/>
        <v>0</v>
      </c>
      <c r="R39" s="62">
        <f t="shared" si="2"/>
        <v>2037645.4300000002</v>
      </c>
      <c r="S39" s="72"/>
      <c r="U39" s="74"/>
      <c r="V39" s="14"/>
      <c r="W39" s="14"/>
      <c r="X39" s="14"/>
      <c r="Y39" s="57"/>
      <c r="Z39" s="56"/>
      <c r="AA39" s="56"/>
      <c r="AB39" s="14"/>
      <c r="AC39" s="14"/>
    </row>
    <row r="40" spans="1:29" s="13" customFormat="1">
      <c r="A40" s="78"/>
      <c r="C40" s="79" t="s">
        <v>41</v>
      </c>
      <c r="D40" s="65"/>
      <c r="E40" s="65"/>
      <c r="F40" s="65"/>
      <c r="G40" s="65"/>
      <c r="H40" s="65"/>
      <c r="I40" s="62">
        <v>808026.74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1">
        <f t="shared" si="1"/>
        <v>0</v>
      </c>
      <c r="R40" s="62">
        <f t="shared" si="2"/>
        <v>808026.74</v>
      </c>
      <c r="S40" s="72"/>
      <c r="U40" s="74"/>
      <c r="V40" s="14"/>
      <c r="W40" s="14"/>
      <c r="X40" s="14"/>
      <c r="Y40" s="57"/>
      <c r="Z40" s="56"/>
      <c r="AA40" s="56"/>
      <c r="AB40" s="14"/>
      <c r="AC40" s="14"/>
    </row>
    <row r="41" spans="1:29" s="13" customFormat="1">
      <c r="A41" s="78"/>
      <c r="C41" s="60" t="s">
        <v>42</v>
      </c>
      <c r="D41" s="65"/>
      <c r="E41" s="65"/>
      <c r="F41" s="65"/>
      <c r="G41" s="65"/>
      <c r="H41" s="65"/>
      <c r="I41" s="62">
        <v>141554.40000000002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1">
        <f t="shared" si="1"/>
        <v>0</v>
      </c>
      <c r="R41" s="62">
        <f t="shared" si="2"/>
        <v>141554.40000000002</v>
      </c>
      <c r="S41" s="72"/>
      <c r="U41" s="14"/>
      <c r="V41" s="14"/>
      <c r="W41" s="14"/>
      <c r="X41" s="14"/>
      <c r="Y41" s="57"/>
      <c r="Z41" s="56"/>
      <c r="AA41" s="56"/>
      <c r="AB41" s="14"/>
      <c r="AC41" s="14"/>
    </row>
    <row r="42" spans="1:29" s="13" customFormat="1" hidden="1">
      <c r="A42" s="78"/>
      <c r="C42" s="60" t="s">
        <v>43</v>
      </c>
      <c r="D42" s="65"/>
      <c r="E42" s="65"/>
      <c r="F42" s="65"/>
      <c r="G42" s="65"/>
      <c r="H42" s="65"/>
      <c r="I42" s="62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1">
        <f t="shared" si="1"/>
        <v>0</v>
      </c>
      <c r="R42" s="62">
        <f t="shared" si="2"/>
        <v>0</v>
      </c>
      <c r="S42" s="72"/>
      <c r="U42" s="14"/>
      <c r="V42" s="14"/>
      <c r="W42" s="14"/>
      <c r="X42" s="14"/>
      <c r="Y42" s="57"/>
      <c r="Z42" s="56"/>
      <c r="AA42" s="56"/>
      <c r="AB42" s="14"/>
      <c r="AC42" s="14"/>
    </row>
    <row r="43" spans="1:29" s="13" customFormat="1">
      <c r="C43" s="60"/>
      <c r="D43" s="65"/>
      <c r="E43" s="65"/>
      <c r="F43" s="65"/>
      <c r="G43" s="65"/>
      <c r="H43" s="65"/>
      <c r="I43" s="62"/>
      <c r="J43" s="71"/>
      <c r="K43" s="71"/>
      <c r="L43" s="71"/>
      <c r="M43" s="71"/>
      <c r="N43" s="71"/>
      <c r="O43" s="71"/>
      <c r="P43" s="71"/>
      <c r="Q43" s="62"/>
      <c r="R43" s="62"/>
      <c r="S43" s="72"/>
      <c r="U43" s="14"/>
      <c r="V43" s="14"/>
      <c r="W43" s="14"/>
      <c r="X43" s="14"/>
      <c r="Y43" s="57"/>
      <c r="Z43" s="56"/>
      <c r="AA43" s="56"/>
      <c r="AB43" s="14"/>
      <c r="AC43" s="14"/>
    </row>
    <row r="44" spans="1:29" s="56" customFormat="1">
      <c r="C44" s="61" t="s">
        <v>44</v>
      </c>
      <c r="D44" s="65">
        <f>+'[1]Edo. Pptal.'!D21</f>
        <v>9497836.8200000003</v>
      </c>
      <c r="E44" s="65"/>
      <c r="F44" s="65">
        <f>SUM(D44:E44)</f>
        <v>9497836.8200000003</v>
      </c>
      <c r="G44" s="65"/>
      <c r="H44" s="65"/>
      <c r="I44" s="65">
        <f>SUM(I45:I81)</f>
        <v>448210.27999999997</v>
      </c>
      <c r="J44" s="65">
        <f>SUM(J45:J81)</f>
        <v>0</v>
      </c>
      <c r="K44" s="65">
        <f t="shared" ref="K44:P44" si="3">SUM(K45:K81)</f>
        <v>0</v>
      </c>
      <c r="L44" s="65">
        <f t="shared" si="3"/>
        <v>0</v>
      </c>
      <c r="M44" s="65">
        <f t="shared" si="3"/>
        <v>0</v>
      </c>
      <c r="N44" s="65">
        <f t="shared" si="3"/>
        <v>0</v>
      </c>
      <c r="O44" s="65">
        <f t="shared" si="3"/>
        <v>0</v>
      </c>
      <c r="P44" s="65">
        <f t="shared" si="3"/>
        <v>0</v>
      </c>
      <c r="Q44" s="65">
        <f>SUM(Q45:Q81)</f>
        <v>0</v>
      </c>
      <c r="R44" s="65">
        <f>Q44+I44</f>
        <v>448210.27999999997</v>
      </c>
      <c r="S44" s="66"/>
      <c r="U44" s="76"/>
      <c r="V44" s="76"/>
      <c r="W44" s="76">
        <f>+U44+V44</f>
        <v>0</v>
      </c>
      <c r="X44" s="57"/>
      <c r="Y44" s="57"/>
      <c r="AB44" s="57"/>
      <c r="AC44" s="57"/>
    </row>
    <row r="45" spans="1:29" s="13" customFormat="1">
      <c r="A45"/>
      <c r="B45" s="80"/>
      <c r="C45" s="79" t="s">
        <v>45</v>
      </c>
      <c r="D45" s="65"/>
      <c r="E45" s="65"/>
      <c r="F45" s="65"/>
      <c r="G45" s="65"/>
      <c r="H45" s="65"/>
      <c r="I45" s="62">
        <v>29273.120000000003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71">
        <f>SUM(J45:P45)</f>
        <v>0</v>
      </c>
      <c r="R45" s="62">
        <f>Q45+I45</f>
        <v>29273.120000000003</v>
      </c>
      <c r="S45" s="72"/>
      <c r="U45" s="75"/>
      <c r="V45" s="14"/>
      <c r="W45" s="14"/>
      <c r="X45" s="14"/>
      <c r="Y45" s="57"/>
      <c r="Z45" s="56"/>
      <c r="AA45" s="56"/>
      <c r="AB45" s="14"/>
      <c r="AC45" s="14"/>
    </row>
    <row r="46" spans="1:29" s="13" customFormat="1" ht="12.75" hidden="1" customHeight="1">
      <c r="A46"/>
      <c r="B46" s="80"/>
      <c r="C46" s="79" t="s">
        <v>46</v>
      </c>
      <c r="D46" s="65"/>
      <c r="E46" s="65"/>
      <c r="F46" s="65"/>
      <c r="G46" s="65"/>
      <c r="H46" s="65"/>
      <c r="I46" s="62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71">
        <f t="shared" ref="Q46:Q80" si="4">SUM(J46:P46)</f>
        <v>0</v>
      </c>
      <c r="R46" s="62">
        <f t="shared" ref="R46:R80" si="5">Q46+I46</f>
        <v>0</v>
      </c>
      <c r="S46" s="72"/>
      <c r="U46" s="14"/>
      <c r="V46" s="14"/>
      <c r="W46" s="14"/>
      <c r="X46" s="14"/>
      <c r="Y46" s="57"/>
      <c r="Z46" s="56"/>
      <c r="AA46" s="56"/>
      <c r="AB46" s="14"/>
      <c r="AC46" s="14"/>
    </row>
    <row r="47" spans="1:29" s="13" customFormat="1" ht="12.75" hidden="1" customHeight="1">
      <c r="A47"/>
      <c r="B47" s="80"/>
      <c r="C47" s="79" t="s">
        <v>47</v>
      </c>
      <c r="D47" s="65"/>
      <c r="E47" s="65"/>
      <c r="F47" s="65"/>
      <c r="G47" s="65"/>
      <c r="H47" s="65"/>
      <c r="I47" s="62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71">
        <f t="shared" si="4"/>
        <v>0</v>
      </c>
      <c r="R47" s="62">
        <f t="shared" si="5"/>
        <v>0</v>
      </c>
      <c r="S47" s="72"/>
      <c r="U47" s="14"/>
      <c r="V47" s="14"/>
      <c r="W47" s="14"/>
      <c r="X47" s="14"/>
      <c r="Y47" s="57"/>
      <c r="Z47" s="56"/>
      <c r="AA47" s="56"/>
      <c r="AB47" s="14"/>
      <c r="AC47" s="14"/>
    </row>
    <row r="48" spans="1:29" s="13" customFormat="1">
      <c r="A48"/>
      <c r="B48" s="80"/>
      <c r="C48" s="79" t="s">
        <v>48</v>
      </c>
      <c r="D48" s="65"/>
      <c r="E48" s="65"/>
      <c r="F48" s="65"/>
      <c r="G48" s="65"/>
      <c r="H48" s="65"/>
      <c r="I48" s="62">
        <v>9294.94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71">
        <f>SUM(J48:P48)</f>
        <v>0</v>
      </c>
      <c r="R48" s="62">
        <f>Q48+I48</f>
        <v>9294.94</v>
      </c>
      <c r="S48" s="72"/>
      <c r="U48" s="14"/>
      <c r="V48" s="14"/>
      <c r="W48" s="14"/>
      <c r="X48" s="14"/>
      <c r="Y48" s="57"/>
      <c r="Z48" s="56"/>
      <c r="AA48" s="56"/>
      <c r="AB48" s="14"/>
      <c r="AC48" s="14"/>
    </row>
    <row r="49" spans="1:29" s="13" customFormat="1" hidden="1">
      <c r="A49"/>
      <c r="B49" s="80"/>
      <c r="C49" s="79" t="s">
        <v>49</v>
      </c>
      <c r="D49" s="65"/>
      <c r="E49" s="65"/>
      <c r="F49" s="65"/>
      <c r="G49" s="65"/>
      <c r="H49" s="65"/>
      <c r="I49" s="62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71">
        <f t="shared" si="4"/>
        <v>0</v>
      </c>
      <c r="R49" s="62">
        <f t="shared" si="5"/>
        <v>0</v>
      </c>
      <c r="S49" s="72"/>
      <c r="U49" s="14"/>
      <c r="V49" s="14"/>
      <c r="W49" s="14"/>
      <c r="X49" s="14"/>
      <c r="Y49" s="57"/>
      <c r="Z49" s="56"/>
      <c r="AA49" s="56"/>
      <c r="AB49" s="14"/>
      <c r="AC49" s="14"/>
    </row>
    <row r="50" spans="1:29" s="13" customFormat="1">
      <c r="A50" s="1"/>
      <c r="B50" s="80"/>
      <c r="C50" s="79" t="s">
        <v>50</v>
      </c>
      <c r="D50" s="65"/>
      <c r="E50" s="65"/>
      <c r="F50" s="65"/>
      <c r="G50" s="65"/>
      <c r="H50" s="65"/>
      <c r="I50" s="62">
        <v>38688.259999999995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71">
        <f>SUM(J50:P50)</f>
        <v>0</v>
      </c>
      <c r="R50" s="62">
        <f>Q50+I50</f>
        <v>38688.259999999995</v>
      </c>
      <c r="S50" s="72"/>
      <c r="U50" s="14"/>
      <c r="V50" s="14"/>
      <c r="W50" s="14"/>
      <c r="X50" s="14"/>
      <c r="Y50" s="57"/>
      <c r="Z50" s="56"/>
      <c r="AA50" s="56"/>
      <c r="AB50" s="14"/>
      <c r="AC50" s="14"/>
    </row>
    <row r="51" spans="1:29" s="13" customFormat="1" ht="14.25" customHeight="1">
      <c r="A51"/>
      <c r="B51" s="80"/>
      <c r="C51" s="79" t="s">
        <v>51</v>
      </c>
      <c r="D51" s="65"/>
      <c r="E51" s="65"/>
      <c r="F51" s="65"/>
      <c r="G51" s="65"/>
      <c r="H51" s="65"/>
      <c r="I51" s="62">
        <v>17874.39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71">
        <f t="shared" si="4"/>
        <v>0</v>
      </c>
      <c r="R51" s="62">
        <f>Q51+I51</f>
        <v>17874.39</v>
      </c>
      <c r="S51" s="72"/>
      <c r="U51" s="14"/>
      <c r="V51" s="14"/>
      <c r="W51" s="14"/>
      <c r="X51" s="14"/>
      <c r="Y51" s="57"/>
      <c r="Z51" s="56"/>
      <c r="AA51" s="56"/>
      <c r="AB51" s="14"/>
      <c r="AC51" s="14"/>
    </row>
    <row r="52" spans="1:29" s="13" customFormat="1" ht="14.25" hidden="1" customHeight="1">
      <c r="A52"/>
      <c r="B52" s="80"/>
      <c r="C52" s="69" t="s">
        <v>52</v>
      </c>
      <c r="D52" s="65"/>
      <c r="E52" s="65"/>
      <c r="F52" s="65"/>
      <c r="G52" s="65"/>
      <c r="H52" s="65"/>
      <c r="I52" s="62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71">
        <f t="shared" si="4"/>
        <v>0</v>
      </c>
      <c r="R52" s="82">
        <f t="shared" si="5"/>
        <v>0</v>
      </c>
      <c r="S52" s="72"/>
      <c r="U52" s="14"/>
      <c r="V52" s="14"/>
      <c r="W52" s="14"/>
      <c r="X52" s="14"/>
      <c r="Y52" s="57"/>
      <c r="Z52" s="56"/>
      <c r="AA52" s="56"/>
      <c r="AB52" s="14"/>
      <c r="AC52" s="14"/>
    </row>
    <row r="53" spans="1:29" s="13" customFormat="1" ht="14.25" customHeight="1">
      <c r="A53"/>
      <c r="B53" s="80"/>
      <c r="C53" s="69" t="s">
        <v>53</v>
      </c>
      <c r="D53" s="65"/>
      <c r="E53" s="65"/>
      <c r="F53" s="65"/>
      <c r="G53" s="65"/>
      <c r="H53" s="65"/>
      <c r="I53" s="62">
        <v>29036.129999999997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71">
        <f>SUM(J53:P53)</f>
        <v>0</v>
      </c>
      <c r="R53" s="82">
        <f>Q53+I53</f>
        <v>29036.129999999997</v>
      </c>
      <c r="S53" s="72"/>
      <c r="U53" s="14"/>
      <c r="V53" s="14"/>
      <c r="W53" s="14"/>
      <c r="X53" s="14"/>
      <c r="Y53" s="57"/>
      <c r="Z53" s="56"/>
      <c r="AA53" s="56"/>
      <c r="AB53" s="14"/>
      <c r="AC53" s="14"/>
    </row>
    <row r="54" spans="1:29" s="13" customFormat="1" ht="14.25" hidden="1" customHeight="1">
      <c r="A54"/>
      <c r="B54" s="80"/>
      <c r="C54" s="69" t="s">
        <v>54</v>
      </c>
      <c r="D54" s="65"/>
      <c r="E54" s="65"/>
      <c r="F54" s="65"/>
      <c r="G54" s="65"/>
      <c r="H54" s="65"/>
      <c r="I54" s="62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71">
        <f t="shared" si="4"/>
        <v>0</v>
      </c>
      <c r="R54" s="82">
        <f t="shared" si="5"/>
        <v>0</v>
      </c>
      <c r="S54" s="72"/>
      <c r="U54" s="14"/>
      <c r="V54" s="14"/>
      <c r="W54" s="14"/>
      <c r="X54" s="14"/>
      <c r="Y54" s="57"/>
      <c r="Z54" s="57"/>
      <c r="AA54" s="57"/>
      <c r="AB54" s="14"/>
      <c r="AC54" s="14"/>
    </row>
    <row r="55" spans="1:29" s="13" customFormat="1" ht="14.25" hidden="1" customHeight="1">
      <c r="A55"/>
      <c r="B55" s="80"/>
      <c r="C55" s="69" t="s">
        <v>55</v>
      </c>
      <c r="D55" s="65"/>
      <c r="E55" s="65"/>
      <c r="F55" s="65"/>
      <c r="G55" s="65"/>
      <c r="H55" s="65"/>
      <c r="I55" s="62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71">
        <f t="shared" si="4"/>
        <v>0</v>
      </c>
      <c r="R55" s="82">
        <f t="shared" si="5"/>
        <v>0</v>
      </c>
      <c r="S55" s="72"/>
      <c r="U55" s="14"/>
      <c r="V55" s="14"/>
      <c r="W55" s="14"/>
      <c r="X55" s="14"/>
      <c r="Y55" s="57"/>
      <c r="Z55" s="57"/>
      <c r="AA55" s="57"/>
      <c r="AB55" s="14"/>
      <c r="AC55" s="14"/>
    </row>
    <row r="56" spans="1:29" s="13" customFormat="1" ht="14.25" hidden="1" customHeight="1">
      <c r="A56"/>
      <c r="B56" s="80"/>
      <c r="C56" s="69" t="s">
        <v>56</v>
      </c>
      <c r="D56" s="65"/>
      <c r="E56" s="65"/>
      <c r="F56" s="65"/>
      <c r="G56" s="65"/>
      <c r="H56" s="65"/>
      <c r="I56" s="62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71">
        <f t="shared" si="4"/>
        <v>0</v>
      </c>
      <c r="R56" s="82">
        <f t="shared" si="5"/>
        <v>0</v>
      </c>
      <c r="S56" s="72"/>
      <c r="U56" s="14"/>
      <c r="V56" s="14"/>
      <c r="W56" s="14"/>
      <c r="X56" s="14"/>
      <c r="Y56" s="57"/>
      <c r="Z56" s="57"/>
      <c r="AA56" s="57"/>
      <c r="AB56" s="14"/>
      <c r="AC56" s="14"/>
    </row>
    <row r="57" spans="1:29" s="13" customFormat="1" ht="14.25" hidden="1" customHeight="1">
      <c r="A57"/>
      <c r="B57" s="80"/>
      <c r="C57" s="69" t="s">
        <v>57</v>
      </c>
      <c r="D57" s="65"/>
      <c r="E57" s="65"/>
      <c r="F57" s="65"/>
      <c r="G57" s="65"/>
      <c r="H57" s="65"/>
      <c r="I57" s="62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71">
        <f t="shared" si="4"/>
        <v>0</v>
      </c>
      <c r="R57" s="82">
        <f t="shared" si="5"/>
        <v>0</v>
      </c>
      <c r="S57" s="72"/>
      <c r="U57" s="14"/>
      <c r="V57" s="14"/>
      <c r="W57" s="14"/>
      <c r="X57" s="14"/>
      <c r="Y57" s="57"/>
      <c r="Z57" s="57"/>
      <c r="AA57" s="57"/>
      <c r="AB57" s="14"/>
      <c r="AC57" s="14"/>
    </row>
    <row r="58" spans="1:29" s="13" customFormat="1" ht="13.5" hidden="1" customHeight="1">
      <c r="A58"/>
      <c r="B58" s="80"/>
      <c r="C58" s="69" t="s">
        <v>58</v>
      </c>
      <c r="D58" s="65"/>
      <c r="E58" s="65"/>
      <c r="F58" s="65"/>
      <c r="G58" s="65"/>
      <c r="H58" s="65"/>
      <c r="I58" s="62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71">
        <f t="shared" si="4"/>
        <v>0</v>
      </c>
      <c r="R58" s="82">
        <f t="shared" si="5"/>
        <v>0</v>
      </c>
      <c r="S58" s="72"/>
      <c r="U58" s="14"/>
      <c r="V58" s="14"/>
      <c r="W58" s="14"/>
      <c r="X58" s="14"/>
      <c r="Y58" s="57"/>
      <c r="Z58" s="57"/>
      <c r="AA58" s="57"/>
      <c r="AB58" s="14"/>
      <c r="AC58" s="14"/>
    </row>
    <row r="59" spans="1:29" s="13" customFormat="1" ht="14.25" hidden="1" customHeight="1">
      <c r="A59"/>
      <c r="B59" s="80"/>
      <c r="C59" s="69" t="s">
        <v>59</v>
      </c>
      <c r="D59" s="65"/>
      <c r="E59" s="65"/>
      <c r="F59" s="65"/>
      <c r="G59" s="65"/>
      <c r="H59" s="65"/>
      <c r="I59" s="62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71">
        <f t="shared" si="4"/>
        <v>0</v>
      </c>
      <c r="R59" s="82">
        <f t="shared" si="5"/>
        <v>0</v>
      </c>
      <c r="S59" s="72"/>
      <c r="U59" s="14"/>
      <c r="V59" s="14"/>
      <c r="W59" s="14"/>
      <c r="X59" s="14"/>
      <c r="Y59" s="57"/>
      <c r="Z59" s="57"/>
      <c r="AA59" s="57"/>
      <c r="AB59" s="14"/>
      <c r="AC59" s="14"/>
    </row>
    <row r="60" spans="1:29" s="13" customFormat="1" ht="14.25" hidden="1" customHeight="1">
      <c r="A60"/>
      <c r="B60" s="80"/>
      <c r="C60" s="69" t="s">
        <v>60</v>
      </c>
      <c r="D60" s="65"/>
      <c r="E60" s="65"/>
      <c r="F60" s="65"/>
      <c r="G60" s="65"/>
      <c r="H60" s="65"/>
      <c r="I60" s="62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71">
        <f t="shared" si="4"/>
        <v>0</v>
      </c>
      <c r="R60" s="82">
        <f t="shared" si="5"/>
        <v>0</v>
      </c>
      <c r="S60" s="72"/>
      <c r="U60" s="14"/>
      <c r="V60" s="14"/>
      <c r="W60" s="14"/>
      <c r="X60" s="14"/>
      <c r="Y60" s="57"/>
      <c r="Z60" s="57"/>
      <c r="AA60" s="57"/>
      <c r="AB60" s="14"/>
      <c r="AC60" s="14"/>
    </row>
    <row r="61" spans="1:29" s="13" customFormat="1" ht="14.25" customHeight="1">
      <c r="A61"/>
      <c r="B61" s="80"/>
      <c r="C61" s="69" t="s">
        <v>61</v>
      </c>
      <c r="D61" s="65"/>
      <c r="E61" s="65"/>
      <c r="F61" s="65"/>
      <c r="G61" s="65"/>
      <c r="H61" s="65"/>
      <c r="I61" s="62">
        <v>68120.95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71">
        <f>SUM(J61:P61)</f>
        <v>0</v>
      </c>
      <c r="R61" s="82">
        <f>Q61+I61</f>
        <v>68120.95</v>
      </c>
      <c r="S61" s="72"/>
      <c r="U61" s="14"/>
      <c r="V61" s="14"/>
      <c r="W61" s="14"/>
      <c r="X61" s="14"/>
      <c r="Y61" s="57"/>
      <c r="Z61" s="57"/>
      <c r="AA61" s="57"/>
      <c r="AB61" s="14"/>
      <c r="AC61" s="14"/>
    </row>
    <row r="62" spans="1:29" s="13" customFormat="1" ht="14.25" hidden="1" customHeight="1">
      <c r="A62"/>
      <c r="B62" s="80"/>
      <c r="C62" s="69" t="s">
        <v>62</v>
      </c>
      <c r="D62" s="65"/>
      <c r="E62" s="65"/>
      <c r="F62" s="65"/>
      <c r="G62" s="65"/>
      <c r="H62" s="65"/>
      <c r="I62" s="62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71">
        <f t="shared" si="4"/>
        <v>0</v>
      </c>
      <c r="R62" s="82">
        <f t="shared" si="5"/>
        <v>0</v>
      </c>
      <c r="S62" s="72"/>
      <c r="U62" s="14"/>
      <c r="V62" s="14"/>
      <c r="W62" s="14"/>
      <c r="X62" s="14"/>
      <c r="Y62" s="57"/>
      <c r="Z62" s="57"/>
      <c r="AA62" s="57"/>
      <c r="AB62" s="14"/>
      <c r="AC62" s="14"/>
    </row>
    <row r="63" spans="1:29" s="13" customFormat="1" ht="14.25" hidden="1" customHeight="1">
      <c r="A63"/>
      <c r="B63" s="80"/>
      <c r="C63" s="69" t="s">
        <v>63</v>
      </c>
      <c r="D63" s="65"/>
      <c r="E63" s="65"/>
      <c r="F63" s="65"/>
      <c r="G63" s="65"/>
      <c r="H63" s="65"/>
      <c r="I63" s="62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71">
        <f t="shared" si="4"/>
        <v>0</v>
      </c>
      <c r="R63" s="82">
        <f t="shared" si="5"/>
        <v>0</v>
      </c>
      <c r="S63" s="72"/>
      <c r="T63" s="14"/>
      <c r="U63" s="14"/>
      <c r="V63" s="14"/>
      <c r="W63" s="14"/>
      <c r="X63" s="14"/>
      <c r="Y63" s="57"/>
      <c r="Z63" s="57"/>
      <c r="AA63" s="57"/>
      <c r="AB63" s="14"/>
      <c r="AC63" s="14"/>
    </row>
    <row r="64" spans="1:29" s="13" customFormat="1">
      <c r="A64"/>
      <c r="B64" s="80"/>
      <c r="C64" s="69" t="s">
        <v>64</v>
      </c>
      <c r="D64" s="65"/>
      <c r="E64" s="65"/>
      <c r="F64" s="65"/>
      <c r="G64" s="65"/>
      <c r="H64" s="65"/>
      <c r="I64" s="62">
        <v>44044.01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71">
        <f>SUM(J64:P64)</f>
        <v>0</v>
      </c>
      <c r="R64" s="82">
        <f>Q64+I64</f>
        <v>44044.01</v>
      </c>
      <c r="S64" s="72"/>
      <c r="T64" s="14"/>
      <c r="U64" s="14"/>
      <c r="V64" s="14"/>
      <c r="W64" s="14"/>
      <c r="X64" s="14"/>
      <c r="Y64" s="57"/>
      <c r="Z64" s="57"/>
      <c r="AA64" s="57"/>
      <c r="AB64" s="14"/>
      <c r="AC64" s="14"/>
    </row>
    <row r="65" spans="1:29" s="13" customFormat="1">
      <c r="A65"/>
      <c r="B65" s="80"/>
      <c r="C65" s="69" t="s">
        <v>65</v>
      </c>
      <c r="D65" s="65"/>
      <c r="E65" s="65"/>
      <c r="F65" s="65"/>
      <c r="G65" s="65"/>
      <c r="H65" s="65"/>
      <c r="I65" s="62">
        <v>155.97999999999999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71">
        <f t="shared" si="4"/>
        <v>0</v>
      </c>
      <c r="R65" s="82">
        <f>Q65+I65</f>
        <v>155.97999999999999</v>
      </c>
      <c r="S65" s="72"/>
      <c r="T65" s="14"/>
      <c r="U65" s="14"/>
      <c r="V65" s="14"/>
      <c r="W65" s="14"/>
      <c r="X65" s="14"/>
      <c r="Y65" s="57"/>
      <c r="Z65" s="57"/>
      <c r="AA65" s="57"/>
      <c r="AB65" s="14"/>
      <c r="AC65" s="14"/>
    </row>
    <row r="66" spans="1:29" s="13" customFormat="1" hidden="1">
      <c r="A66"/>
      <c r="B66" s="80"/>
      <c r="C66" s="69" t="s">
        <v>66</v>
      </c>
      <c r="D66" s="65"/>
      <c r="E66" s="65"/>
      <c r="F66" s="65"/>
      <c r="G66" s="65"/>
      <c r="H66" s="65"/>
      <c r="I66" s="62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71">
        <f t="shared" si="4"/>
        <v>0</v>
      </c>
      <c r="R66" s="82">
        <f t="shared" si="5"/>
        <v>0</v>
      </c>
      <c r="S66" s="72"/>
      <c r="T66" s="14"/>
      <c r="U66" s="14"/>
      <c r="V66" s="14"/>
      <c r="W66" s="14"/>
      <c r="X66" s="14"/>
      <c r="Y66" s="57"/>
      <c r="Z66" s="57"/>
      <c r="AA66" s="57"/>
      <c r="AB66" s="14"/>
      <c r="AC66" s="14"/>
    </row>
    <row r="67" spans="1:29" s="13" customFormat="1" hidden="1">
      <c r="A67"/>
      <c r="B67" s="80"/>
      <c r="C67" s="69" t="s">
        <v>67</v>
      </c>
      <c r="D67" s="65"/>
      <c r="E67" s="65"/>
      <c r="F67" s="65"/>
      <c r="G67" s="65"/>
      <c r="H67" s="65"/>
      <c r="I67" s="62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71">
        <f t="shared" si="4"/>
        <v>0</v>
      </c>
      <c r="R67" s="82">
        <f t="shared" si="5"/>
        <v>0</v>
      </c>
      <c r="S67" s="72"/>
      <c r="T67" s="14"/>
      <c r="U67" s="14"/>
      <c r="V67" s="14"/>
      <c r="W67" s="14"/>
      <c r="X67" s="14"/>
      <c r="Y67" s="57"/>
      <c r="Z67" s="57"/>
      <c r="AA67" s="57"/>
      <c r="AB67" s="14"/>
      <c r="AC67" s="14"/>
    </row>
    <row r="68" spans="1:29" s="13" customFormat="1" hidden="1">
      <c r="A68"/>
      <c r="B68" s="80"/>
      <c r="C68" s="69" t="s">
        <v>68</v>
      </c>
      <c r="D68" s="65"/>
      <c r="E68" s="65"/>
      <c r="F68" s="65"/>
      <c r="G68" s="65"/>
      <c r="H68" s="65"/>
      <c r="I68" s="62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71">
        <f t="shared" si="4"/>
        <v>0</v>
      </c>
      <c r="R68" s="82">
        <f t="shared" si="5"/>
        <v>0</v>
      </c>
      <c r="S68" s="72"/>
      <c r="T68" s="14"/>
      <c r="U68" s="14"/>
      <c r="V68" s="14"/>
      <c r="W68" s="14"/>
      <c r="X68" s="14"/>
      <c r="Y68" s="57"/>
      <c r="Z68" s="57"/>
      <c r="AA68" s="57"/>
      <c r="AB68" s="14"/>
      <c r="AC68" s="14"/>
    </row>
    <row r="69" spans="1:29" s="13" customFormat="1">
      <c r="A69"/>
      <c r="B69" s="80"/>
      <c r="C69" s="69" t="s">
        <v>69</v>
      </c>
      <c r="D69" s="65"/>
      <c r="E69" s="65"/>
      <c r="F69" s="65"/>
      <c r="G69" s="65"/>
      <c r="H69" s="65"/>
      <c r="I69" s="62">
        <v>66732.709999999992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71">
        <f>SUM(J69:P69)</f>
        <v>0</v>
      </c>
      <c r="R69" s="82">
        <f>Q69+I69</f>
        <v>66732.709999999992</v>
      </c>
      <c r="S69" s="72"/>
      <c r="T69" s="14"/>
      <c r="U69" s="14"/>
      <c r="V69" s="14"/>
      <c r="W69" s="14"/>
      <c r="X69" s="14"/>
      <c r="Y69" s="57"/>
      <c r="Z69" s="57"/>
      <c r="AA69" s="57"/>
      <c r="AB69" s="14"/>
      <c r="AC69" s="14"/>
    </row>
    <row r="70" spans="1:29" s="13" customFormat="1">
      <c r="A70"/>
      <c r="B70" s="80"/>
      <c r="C70" s="69" t="s">
        <v>70</v>
      </c>
      <c r="D70" s="65"/>
      <c r="E70" s="65"/>
      <c r="F70" s="65"/>
      <c r="G70" s="65"/>
      <c r="H70" s="65"/>
      <c r="I70" s="62">
        <v>19928.989999999998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71">
        <f>SUM(J70:P70)</f>
        <v>0</v>
      </c>
      <c r="R70" s="82">
        <f>Q70+I70</f>
        <v>19928.989999999998</v>
      </c>
      <c r="S70" s="72"/>
      <c r="T70" s="14"/>
      <c r="U70" s="14"/>
      <c r="V70" s="14"/>
      <c r="W70" s="14"/>
      <c r="X70" s="14"/>
      <c r="Y70" s="57"/>
      <c r="Z70" s="57"/>
      <c r="AA70" s="57"/>
      <c r="AB70" s="14"/>
      <c r="AC70" s="14"/>
    </row>
    <row r="71" spans="1:29" s="13" customFormat="1">
      <c r="A71"/>
      <c r="B71" s="80"/>
      <c r="C71" s="69" t="s">
        <v>71</v>
      </c>
      <c r="D71" s="65"/>
      <c r="E71" s="65"/>
      <c r="F71" s="65"/>
      <c r="G71" s="65"/>
      <c r="H71" s="65"/>
      <c r="I71" s="62">
        <v>7928.6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  <c r="P71" s="81">
        <v>0</v>
      </c>
      <c r="Q71" s="71">
        <f t="shared" si="4"/>
        <v>0</v>
      </c>
      <c r="R71" s="82">
        <f>Q71+I71</f>
        <v>7928.6</v>
      </c>
      <c r="S71" s="72"/>
      <c r="T71" s="14"/>
      <c r="U71" s="14"/>
      <c r="V71" s="14"/>
      <c r="W71" s="14"/>
      <c r="X71" s="14"/>
      <c r="Y71" s="57"/>
      <c r="Z71" s="57"/>
      <c r="AA71" s="57"/>
      <c r="AB71" s="14"/>
      <c r="AC71" s="14"/>
    </row>
    <row r="72" spans="1:29" s="13" customFormat="1" hidden="1">
      <c r="A72"/>
      <c r="B72" s="80"/>
      <c r="C72" s="69" t="s">
        <v>72</v>
      </c>
      <c r="D72" s="65"/>
      <c r="E72" s="65"/>
      <c r="F72" s="65"/>
      <c r="G72" s="65"/>
      <c r="H72" s="65"/>
      <c r="I72" s="62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71">
        <f t="shared" si="4"/>
        <v>0</v>
      </c>
      <c r="R72" s="82">
        <f t="shared" si="5"/>
        <v>0</v>
      </c>
      <c r="S72" s="72"/>
      <c r="T72" s="14"/>
      <c r="U72" s="14"/>
      <c r="V72" s="14"/>
      <c r="W72" s="14"/>
      <c r="X72" s="14"/>
      <c r="Y72" s="57"/>
      <c r="Z72" s="57"/>
      <c r="AA72" s="57"/>
      <c r="AB72" s="14"/>
      <c r="AC72" s="14"/>
    </row>
    <row r="73" spans="1:29" s="13" customFormat="1" hidden="1">
      <c r="A73"/>
      <c r="B73" s="80"/>
      <c r="C73" s="69" t="s">
        <v>73</v>
      </c>
      <c r="D73" s="65"/>
      <c r="E73" s="65"/>
      <c r="F73" s="65"/>
      <c r="G73" s="65"/>
      <c r="H73" s="65"/>
      <c r="I73" s="62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71">
        <f t="shared" si="4"/>
        <v>0</v>
      </c>
      <c r="R73" s="82">
        <f t="shared" si="5"/>
        <v>0</v>
      </c>
      <c r="S73" s="72"/>
      <c r="T73" s="14"/>
      <c r="U73" s="14"/>
      <c r="V73" s="14"/>
      <c r="W73" s="14"/>
      <c r="X73" s="14"/>
      <c r="Y73" s="57"/>
      <c r="Z73" s="57"/>
      <c r="AA73" s="57"/>
      <c r="AB73" s="14"/>
      <c r="AC73" s="14"/>
    </row>
    <row r="74" spans="1:29" s="13" customFormat="1">
      <c r="A74"/>
      <c r="B74" s="80"/>
      <c r="C74" s="69" t="s">
        <v>74</v>
      </c>
      <c r="D74" s="65"/>
      <c r="E74" s="65"/>
      <c r="F74" s="65"/>
      <c r="G74" s="65"/>
      <c r="H74" s="65"/>
      <c r="I74" s="62">
        <v>6837.31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71">
        <f>SUM(J74:P74)</f>
        <v>0</v>
      </c>
      <c r="R74" s="82">
        <f>Q74+I74</f>
        <v>6837.31</v>
      </c>
      <c r="S74" s="72"/>
      <c r="T74" s="14"/>
      <c r="U74" s="14"/>
      <c r="V74" s="14"/>
      <c r="W74" s="14"/>
      <c r="X74" s="14"/>
      <c r="Y74" s="57"/>
      <c r="Z74" s="57"/>
      <c r="AA74" s="57"/>
      <c r="AB74" s="14"/>
      <c r="AC74" s="14"/>
    </row>
    <row r="75" spans="1:29" s="13" customFormat="1">
      <c r="A75"/>
      <c r="B75" s="80"/>
      <c r="C75" s="69" t="s">
        <v>75</v>
      </c>
      <c r="D75" s="65"/>
      <c r="E75" s="65"/>
      <c r="F75" s="65"/>
      <c r="G75" s="65"/>
      <c r="H75" s="65"/>
      <c r="I75" s="62">
        <v>3514.83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71">
        <f>SUM(J75:P75)</f>
        <v>0</v>
      </c>
      <c r="R75" s="82">
        <f>Q75+I75</f>
        <v>3514.83</v>
      </c>
      <c r="S75" s="72"/>
      <c r="T75" s="14"/>
      <c r="U75" s="14"/>
      <c r="V75" s="14"/>
      <c r="W75" s="14"/>
      <c r="X75" s="14"/>
      <c r="Y75" s="57"/>
      <c r="Z75" s="57"/>
      <c r="AA75" s="57"/>
      <c r="AB75" s="14"/>
      <c r="AC75" s="14"/>
    </row>
    <row r="76" spans="1:29" s="13" customFormat="1" hidden="1">
      <c r="A76"/>
      <c r="B76" s="80"/>
      <c r="C76" s="69" t="s">
        <v>76</v>
      </c>
      <c r="D76" s="65"/>
      <c r="E76" s="65"/>
      <c r="F76" s="65"/>
      <c r="G76" s="65"/>
      <c r="H76" s="65"/>
      <c r="I76" s="62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71">
        <f t="shared" si="4"/>
        <v>0</v>
      </c>
      <c r="R76" s="82">
        <f t="shared" si="5"/>
        <v>0</v>
      </c>
      <c r="S76" s="72"/>
      <c r="T76" s="14"/>
      <c r="U76" s="14"/>
      <c r="V76" s="14"/>
      <c r="W76" s="14"/>
      <c r="X76" s="14"/>
      <c r="Y76" s="57"/>
      <c r="Z76" s="57"/>
      <c r="AA76" s="57"/>
      <c r="AB76" s="14"/>
      <c r="AC76" s="14"/>
    </row>
    <row r="77" spans="1:29" s="13" customFormat="1">
      <c r="A77"/>
      <c r="B77" s="80"/>
      <c r="C77" s="69" t="s">
        <v>77</v>
      </c>
      <c r="D77" s="65"/>
      <c r="E77" s="65"/>
      <c r="F77" s="65"/>
      <c r="G77" s="65"/>
      <c r="H77" s="65"/>
      <c r="I77" s="62">
        <v>16845.52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71">
        <f>SUM(J77:P77)</f>
        <v>0</v>
      </c>
      <c r="R77" s="82">
        <f>Q77+I77</f>
        <v>16845.52</v>
      </c>
      <c r="S77" s="72"/>
      <c r="T77" s="14"/>
      <c r="U77" s="14"/>
      <c r="V77" s="14"/>
      <c r="W77" s="14"/>
      <c r="X77" s="14"/>
      <c r="Y77" s="57"/>
      <c r="Z77" s="57"/>
      <c r="AA77" s="57"/>
      <c r="AB77" s="14"/>
      <c r="AC77" s="14"/>
    </row>
    <row r="78" spans="1:29" s="13" customFormat="1" hidden="1">
      <c r="A78"/>
      <c r="B78" s="80"/>
      <c r="C78" s="69" t="s">
        <v>78</v>
      </c>
      <c r="D78" s="65"/>
      <c r="E78" s="65"/>
      <c r="F78" s="65"/>
      <c r="G78" s="65"/>
      <c r="H78" s="65"/>
      <c r="I78" s="62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71">
        <f t="shared" si="4"/>
        <v>0</v>
      </c>
      <c r="R78" s="82">
        <f t="shared" si="5"/>
        <v>0</v>
      </c>
      <c r="S78" s="72"/>
      <c r="T78" s="14"/>
      <c r="U78" s="14"/>
      <c r="V78" s="14"/>
      <c r="W78" s="14"/>
      <c r="X78" s="14"/>
      <c r="Y78" s="57"/>
      <c r="Z78" s="57"/>
      <c r="AA78" s="57"/>
      <c r="AB78" s="14"/>
      <c r="AC78" s="14"/>
    </row>
    <row r="79" spans="1:29" s="13" customFormat="1">
      <c r="A79"/>
      <c r="B79" s="80"/>
      <c r="C79" s="69" t="s">
        <v>79</v>
      </c>
      <c r="D79" s="65"/>
      <c r="E79" s="65"/>
      <c r="F79" s="65"/>
      <c r="G79" s="65"/>
      <c r="H79" s="65"/>
      <c r="I79" s="62">
        <v>2999.99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71">
        <f t="shared" si="4"/>
        <v>0</v>
      </c>
      <c r="R79" s="82">
        <f>Q79+I79</f>
        <v>2999.99</v>
      </c>
      <c r="S79" s="72"/>
      <c r="T79" s="14"/>
      <c r="U79" s="14"/>
      <c r="V79" s="14"/>
      <c r="W79" s="14"/>
      <c r="X79" s="14"/>
      <c r="Y79" s="57"/>
      <c r="Z79" s="57"/>
      <c r="AA79" s="57"/>
      <c r="AB79" s="14"/>
      <c r="AC79" s="14"/>
    </row>
    <row r="80" spans="1:29" s="13" customFormat="1" hidden="1">
      <c r="A80" s="1"/>
      <c r="B80" s="80"/>
      <c r="C80" s="58" t="s">
        <v>80</v>
      </c>
      <c r="D80" s="65"/>
      <c r="E80" s="65"/>
      <c r="F80" s="65"/>
      <c r="G80" s="65"/>
      <c r="H80" s="65"/>
      <c r="I80" s="62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71">
        <f t="shared" si="4"/>
        <v>0</v>
      </c>
      <c r="R80" s="82">
        <f t="shared" si="5"/>
        <v>0</v>
      </c>
      <c r="S80" s="72"/>
      <c r="T80" s="14"/>
      <c r="U80" s="14"/>
      <c r="V80" s="14"/>
      <c r="W80" s="14"/>
      <c r="X80" s="14"/>
      <c r="Y80" s="57"/>
      <c r="Z80" s="57"/>
      <c r="AA80" s="57"/>
      <c r="AB80" s="14"/>
      <c r="AC80" s="14"/>
    </row>
    <row r="81" spans="1:29" s="13" customFormat="1">
      <c r="A81" s="1"/>
      <c r="B81" s="80"/>
      <c r="C81" s="69" t="s">
        <v>81</v>
      </c>
      <c r="D81" s="65"/>
      <c r="E81" s="65"/>
      <c r="F81" s="65"/>
      <c r="G81" s="65"/>
      <c r="H81" s="65"/>
      <c r="I81" s="62">
        <v>86934.549999999988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71">
        <f>SUM(J81:P81)</f>
        <v>0</v>
      </c>
      <c r="R81" s="82">
        <f>Q81+I81</f>
        <v>86934.549999999988</v>
      </c>
      <c r="S81" s="72"/>
      <c r="T81" s="14"/>
      <c r="U81" s="14"/>
      <c r="V81" s="14"/>
      <c r="W81" s="14"/>
      <c r="X81" s="14"/>
      <c r="Y81" s="57"/>
      <c r="Z81" s="57"/>
      <c r="AA81" s="57"/>
      <c r="AB81" s="14"/>
      <c r="AC81" s="14"/>
    </row>
    <row r="82" spans="1:29" s="13" customFormat="1">
      <c r="C82" s="58"/>
      <c r="D82" s="65"/>
      <c r="E82" s="65"/>
      <c r="F82" s="65"/>
      <c r="G82" s="65"/>
      <c r="H82" s="65"/>
      <c r="I82" s="62"/>
      <c r="J82" s="62"/>
      <c r="K82" s="62"/>
      <c r="L82" s="62"/>
      <c r="M82" s="62"/>
      <c r="N82" s="62"/>
      <c r="O82" s="62"/>
      <c r="P82" s="62"/>
      <c r="Q82" s="62"/>
      <c r="R82" s="82"/>
      <c r="S82" s="72"/>
      <c r="T82" s="14"/>
      <c r="U82" s="14"/>
      <c r="V82" s="14"/>
      <c r="W82" s="14"/>
      <c r="X82" s="14"/>
      <c r="Y82" s="57"/>
      <c r="Z82" s="57"/>
      <c r="AA82" s="57"/>
      <c r="AB82" s="14"/>
      <c r="AC82" s="14"/>
    </row>
    <row r="83" spans="1:29" s="56" customFormat="1">
      <c r="C83" s="64" t="s">
        <v>82</v>
      </c>
      <c r="D83" s="65">
        <f>+'[1]Edo. Pptal.'!E21</f>
        <v>1223656.43</v>
      </c>
      <c r="E83" s="65"/>
      <c r="F83" s="65">
        <f>SUM(D83:E83)</f>
        <v>1223656.43</v>
      </c>
      <c r="G83" s="65"/>
      <c r="H83" s="65"/>
      <c r="I83" s="65">
        <v>161222.20000000001</v>
      </c>
      <c r="J83" s="65">
        <f>SUM(J87:J125)</f>
        <v>0</v>
      </c>
      <c r="K83" s="65">
        <f t="shared" ref="K83:Q83" si="6">SUM(K87:K125)</f>
        <v>0</v>
      </c>
      <c r="L83" s="65">
        <f t="shared" si="6"/>
        <v>0</v>
      </c>
      <c r="M83" s="65">
        <f t="shared" si="6"/>
        <v>0</v>
      </c>
      <c r="N83" s="65">
        <f t="shared" si="6"/>
        <v>0</v>
      </c>
      <c r="O83" s="65">
        <f t="shared" si="6"/>
        <v>0</v>
      </c>
      <c r="P83" s="65">
        <f t="shared" si="6"/>
        <v>0</v>
      </c>
      <c r="Q83" s="65">
        <f t="shared" si="6"/>
        <v>0</v>
      </c>
      <c r="R83" s="65">
        <v>161222.20000000001</v>
      </c>
      <c r="S83" s="66"/>
      <c r="T83" s="68"/>
      <c r="U83" s="76"/>
      <c r="V83" s="57"/>
      <c r="W83" s="57"/>
      <c r="X83" s="57"/>
      <c r="Y83" s="57"/>
      <c r="Z83" s="57"/>
      <c r="AA83" s="57"/>
      <c r="AB83" s="57"/>
      <c r="AC83" s="57"/>
    </row>
    <row r="84" spans="1:29" s="13" customFormat="1" hidden="1">
      <c r="A84" s="1"/>
      <c r="B84" s="80"/>
      <c r="C84" s="69" t="s">
        <v>83</v>
      </c>
      <c r="D84" s="65"/>
      <c r="E84" s="65"/>
      <c r="F84" s="65"/>
      <c r="G84" s="65"/>
      <c r="H84" s="65"/>
      <c r="I84" s="62">
        <v>0</v>
      </c>
      <c r="J84" s="81"/>
      <c r="K84" s="81"/>
      <c r="L84" s="81"/>
      <c r="M84" s="81"/>
      <c r="N84" s="81"/>
      <c r="O84" s="81"/>
      <c r="P84" s="81"/>
      <c r="Q84" s="71">
        <f t="shared" ref="Q84:Q134" si="7">SUM(J84:P84)</f>
        <v>0</v>
      </c>
      <c r="R84" s="82">
        <f t="shared" ref="R84:R134" si="8">Q84+I84</f>
        <v>0</v>
      </c>
      <c r="S84" s="72"/>
      <c r="T84" s="14"/>
      <c r="U84" s="14"/>
      <c r="V84" s="14"/>
      <c r="W84" s="14"/>
      <c r="X84" s="14"/>
      <c r="Y84" s="57"/>
      <c r="Z84" s="57"/>
      <c r="AA84" s="57"/>
      <c r="AB84" s="14"/>
      <c r="AC84" s="14"/>
    </row>
    <row r="85" spans="1:29" s="13" customFormat="1" hidden="1">
      <c r="A85" s="1"/>
      <c r="B85" s="80"/>
      <c r="C85" s="69" t="s">
        <v>84</v>
      </c>
      <c r="D85" s="65"/>
      <c r="E85" s="65"/>
      <c r="F85" s="65"/>
      <c r="G85" s="65"/>
      <c r="H85" s="65"/>
      <c r="I85" s="62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71">
        <f t="shared" si="7"/>
        <v>0</v>
      </c>
      <c r="R85" s="82">
        <f t="shared" si="8"/>
        <v>0</v>
      </c>
      <c r="S85" s="72"/>
      <c r="T85" s="14"/>
      <c r="U85" s="14"/>
      <c r="V85" s="14"/>
      <c r="W85" s="14"/>
      <c r="X85" s="14"/>
      <c r="Y85" s="57"/>
      <c r="Z85" s="57"/>
      <c r="AA85" s="57"/>
      <c r="AB85" s="14"/>
      <c r="AC85" s="14"/>
    </row>
    <row r="86" spans="1:29" s="13" customFormat="1">
      <c r="A86" s="1"/>
      <c r="B86" s="80"/>
      <c r="C86" s="58" t="s">
        <v>85</v>
      </c>
      <c r="D86" s="65"/>
      <c r="E86" s="65"/>
      <c r="F86" s="65"/>
      <c r="G86" s="65"/>
      <c r="H86" s="65"/>
      <c r="I86" s="62">
        <v>936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71">
        <f>SUM(J86:P86)</f>
        <v>0</v>
      </c>
      <c r="R86" s="82">
        <f>Q86+I86</f>
        <v>936</v>
      </c>
      <c r="S86" s="72"/>
      <c r="T86" s="14"/>
      <c r="U86" s="14"/>
      <c r="V86" s="14"/>
      <c r="W86" s="14"/>
      <c r="X86" s="14"/>
      <c r="Y86" s="57"/>
      <c r="Z86" s="57"/>
      <c r="AA86" s="57"/>
      <c r="AB86" s="14"/>
      <c r="AC86" s="14"/>
    </row>
    <row r="87" spans="1:29" s="13" customFormat="1">
      <c r="A87" s="1"/>
      <c r="B87" s="80"/>
      <c r="C87" s="69" t="s">
        <v>86</v>
      </c>
      <c r="D87" s="65"/>
      <c r="E87" s="65"/>
      <c r="F87" s="65"/>
      <c r="G87" s="65"/>
      <c r="H87" s="65"/>
      <c r="I87" s="62">
        <v>23251.23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71">
        <f t="shared" si="7"/>
        <v>0</v>
      </c>
      <c r="R87" s="82">
        <f t="shared" si="8"/>
        <v>23251.23</v>
      </c>
      <c r="S87" s="72"/>
      <c r="T87" s="75" t="e">
        <f>+R83+#REF!</f>
        <v>#REF!</v>
      </c>
      <c r="U87" s="14"/>
      <c r="V87" s="14"/>
      <c r="W87" s="14"/>
      <c r="X87" s="14"/>
      <c r="Y87" s="57"/>
      <c r="Z87" s="57"/>
      <c r="AA87" s="57"/>
      <c r="AB87" s="14"/>
      <c r="AC87" s="14"/>
    </row>
    <row r="88" spans="1:29" s="13" customFormat="1" hidden="1">
      <c r="A88" s="1"/>
      <c r="B88" s="80"/>
      <c r="C88" s="69" t="s">
        <v>87</v>
      </c>
      <c r="D88" s="65"/>
      <c r="E88" s="65"/>
      <c r="F88" s="65"/>
      <c r="G88" s="65"/>
      <c r="H88" s="65"/>
      <c r="I88" s="62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71">
        <f t="shared" si="7"/>
        <v>0</v>
      </c>
      <c r="R88" s="82">
        <f t="shared" si="8"/>
        <v>0</v>
      </c>
      <c r="S88" s="72"/>
      <c r="T88" s="14"/>
      <c r="U88" s="14"/>
      <c r="V88" s="14"/>
      <c r="W88" s="14"/>
      <c r="X88" s="14"/>
      <c r="Y88" s="57"/>
      <c r="Z88" s="57"/>
      <c r="AA88" s="57"/>
      <c r="AB88" s="14"/>
      <c r="AC88" s="14"/>
    </row>
    <row r="89" spans="1:29" s="13" customFormat="1">
      <c r="A89" s="1"/>
      <c r="B89" s="80"/>
      <c r="C89" s="69" t="s">
        <v>88</v>
      </c>
      <c r="D89" s="65"/>
      <c r="E89" s="65"/>
      <c r="F89" s="65"/>
      <c r="G89" s="65"/>
      <c r="H89" s="65"/>
      <c r="I89" s="62">
        <v>1104.26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71">
        <f t="shared" si="7"/>
        <v>0</v>
      </c>
      <c r="R89" s="82">
        <f t="shared" si="8"/>
        <v>1104.26</v>
      </c>
      <c r="S89" s="72"/>
      <c r="T89" s="14"/>
      <c r="U89" s="14"/>
      <c r="V89" s="14"/>
      <c r="W89" s="14"/>
      <c r="X89" s="14"/>
      <c r="Y89" s="57"/>
      <c r="Z89" s="57"/>
      <c r="AA89" s="57"/>
      <c r="AB89" s="14"/>
      <c r="AC89" s="14"/>
    </row>
    <row r="90" spans="1:29" s="13" customFormat="1" hidden="1">
      <c r="A90" s="1"/>
      <c r="B90" s="80"/>
      <c r="C90" s="69" t="s">
        <v>89</v>
      </c>
      <c r="D90" s="65"/>
      <c r="E90" s="65"/>
      <c r="F90" s="65"/>
      <c r="G90" s="65"/>
      <c r="H90" s="65"/>
      <c r="I90" s="62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71">
        <f t="shared" si="7"/>
        <v>0</v>
      </c>
      <c r="R90" s="82">
        <f t="shared" si="8"/>
        <v>0</v>
      </c>
      <c r="S90" s="72"/>
      <c r="T90" s="14"/>
      <c r="U90" s="14"/>
      <c r="V90" s="14"/>
      <c r="W90" s="14"/>
      <c r="X90" s="14"/>
      <c r="Y90" s="57"/>
      <c r="Z90" s="57"/>
      <c r="AA90" s="57"/>
      <c r="AB90" s="14"/>
      <c r="AC90" s="14"/>
    </row>
    <row r="91" spans="1:29" s="13" customFormat="1" hidden="1">
      <c r="A91" s="1"/>
      <c r="B91" s="80"/>
      <c r="C91" s="69" t="s">
        <v>90</v>
      </c>
      <c r="D91" s="65"/>
      <c r="E91" s="65"/>
      <c r="F91" s="65"/>
      <c r="G91" s="65"/>
      <c r="H91" s="65"/>
      <c r="I91" s="62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71">
        <f t="shared" si="7"/>
        <v>0</v>
      </c>
      <c r="R91" s="82">
        <f t="shared" si="8"/>
        <v>0</v>
      </c>
      <c r="S91" s="72"/>
      <c r="T91" s="14"/>
      <c r="U91" s="14"/>
      <c r="V91" s="14"/>
      <c r="W91" s="14"/>
      <c r="X91" s="14"/>
      <c r="Y91" s="57"/>
      <c r="Z91" s="57"/>
      <c r="AA91" s="57"/>
      <c r="AB91" s="14"/>
      <c r="AC91" s="14"/>
    </row>
    <row r="92" spans="1:29" s="13" customFormat="1" hidden="1">
      <c r="B92" s="80"/>
      <c r="C92" s="69" t="s">
        <v>91</v>
      </c>
      <c r="D92" s="65"/>
      <c r="E92" s="65"/>
      <c r="F92" s="65"/>
      <c r="G92" s="65"/>
      <c r="H92" s="65"/>
      <c r="I92" s="62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71">
        <f t="shared" si="7"/>
        <v>0</v>
      </c>
      <c r="R92" s="82">
        <f t="shared" si="8"/>
        <v>0</v>
      </c>
      <c r="S92" s="72"/>
      <c r="T92" s="14"/>
      <c r="U92" s="14"/>
      <c r="V92" s="14"/>
      <c r="W92" s="14"/>
      <c r="X92" s="14"/>
      <c r="Y92" s="57"/>
      <c r="Z92" s="57"/>
      <c r="AA92" s="57"/>
      <c r="AB92" s="14"/>
      <c r="AC92" s="14"/>
    </row>
    <row r="93" spans="1:29" s="13" customFormat="1" hidden="1">
      <c r="A93" s="1"/>
      <c r="B93" s="80"/>
      <c r="C93" s="69" t="s">
        <v>92</v>
      </c>
      <c r="D93" s="65"/>
      <c r="E93" s="65"/>
      <c r="F93" s="65"/>
      <c r="G93" s="65"/>
      <c r="H93" s="65"/>
      <c r="I93" s="62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71">
        <f t="shared" si="7"/>
        <v>0</v>
      </c>
      <c r="R93" s="82">
        <f t="shared" si="8"/>
        <v>0</v>
      </c>
      <c r="S93" s="72"/>
      <c r="T93" s="14"/>
      <c r="U93" s="14"/>
      <c r="V93" s="14"/>
      <c r="W93" s="14"/>
      <c r="X93" s="14"/>
      <c r="Y93" s="57"/>
      <c r="Z93" s="57"/>
      <c r="AA93" s="57"/>
      <c r="AB93" s="14"/>
      <c r="AC93" s="14"/>
    </row>
    <row r="94" spans="1:29" s="13" customFormat="1" hidden="1">
      <c r="A94" s="1"/>
      <c r="B94" s="80"/>
      <c r="C94" s="69" t="s">
        <v>93</v>
      </c>
      <c r="D94" s="65"/>
      <c r="E94" s="65"/>
      <c r="F94" s="65"/>
      <c r="G94" s="65"/>
      <c r="H94" s="65"/>
      <c r="I94" s="62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71">
        <f t="shared" si="7"/>
        <v>0</v>
      </c>
      <c r="R94" s="82">
        <f t="shared" si="8"/>
        <v>0</v>
      </c>
      <c r="S94" s="72"/>
      <c r="T94" s="14"/>
      <c r="U94" s="14"/>
      <c r="V94" s="14"/>
      <c r="W94" s="14"/>
      <c r="X94" s="14"/>
      <c r="Y94" s="57"/>
      <c r="Z94" s="57"/>
      <c r="AA94" s="57"/>
      <c r="AB94" s="14"/>
      <c r="AC94" s="14"/>
    </row>
    <row r="95" spans="1:29" s="13" customFormat="1" hidden="1">
      <c r="A95" s="1"/>
      <c r="B95" s="80"/>
      <c r="C95" s="69" t="s">
        <v>94</v>
      </c>
      <c r="D95" s="65"/>
      <c r="E95" s="65"/>
      <c r="F95" s="65"/>
      <c r="G95" s="65"/>
      <c r="H95" s="65"/>
      <c r="I95" s="62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71">
        <f t="shared" si="7"/>
        <v>0</v>
      </c>
      <c r="R95" s="82">
        <f t="shared" si="8"/>
        <v>0</v>
      </c>
      <c r="S95" s="72"/>
      <c r="T95" s="14"/>
      <c r="U95" s="14"/>
      <c r="V95" s="14"/>
      <c r="W95" s="14"/>
      <c r="X95" s="14"/>
      <c r="Y95" s="57"/>
      <c r="Z95" s="57"/>
      <c r="AA95" s="57"/>
      <c r="AB95" s="14"/>
      <c r="AC95" s="14"/>
    </row>
    <row r="96" spans="1:29" s="13" customFormat="1" hidden="1">
      <c r="B96" s="80"/>
      <c r="C96" s="69" t="s">
        <v>95</v>
      </c>
      <c r="D96" s="65"/>
      <c r="E96" s="65"/>
      <c r="F96" s="65"/>
      <c r="G96" s="65"/>
      <c r="H96" s="65"/>
      <c r="I96" s="62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71">
        <f t="shared" si="7"/>
        <v>0</v>
      </c>
      <c r="R96" s="82">
        <f t="shared" si="8"/>
        <v>0</v>
      </c>
      <c r="S96" s="72"/>
      <c r="T96" s="14"/>
      <c r="U96" s="14"/>
      <c r="V96" s="14"/>
      <c r="W96" s="14"/>
      <c r="X96" s="14"/>
      <c r="Y96" s="57"/>
      <c r="Z96" s="57"/>
      <c r="AA96" s="57"/>
      <c r="AB96" s="14"/>
      <c r="AC96" s="14"/>
    </row>
    <row r="97" spans="1:29" s="13" customFormat="1" hidden="1">
      <c r="B97" s="80"/>
      <c r="C97" s="69" t="s">
        <v>96</v>
      </c>
      <c r="D97" s="65"/>
      <c r="E97" s="65"/>
      <c r="F97" s="65"/>
      <c r="G97" s="65"/>
      <c r="H97" s="65"/>
      <c r="I97" s="62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71">
        <f t="shared" si="7"/>
        <v>0</v>
      </c>
      <c r="R97" s="82">
        <f t="shared" si="8"/>
        <v>0</v>
      </c>
      <c r="S97" s="72"/>
      <c r="T97" s="14"/>
      <c r="U97" s="14"/>
      <c r="V97" s="14"/>
      <c r="W97" s="14"/>
      <c r="X97" s="14"/>
      <c r="Y97" s="57"/>
      <c r="Z97" s="57"/>
      <c r="AA97" s="57"/>
      <c r="AB97" s="14"/>
      <c r="AC97" s="14"/>
    </row>
    <row r="98" spans="1:29" s="13" customFormat="1">
      <c r="A98" s="1"/>
      <c r="B98" s="80"/>
      <c r="C98" s="69" t="s">
        <v>97</v>
      </c>
      <c r="D98" s="65"/>
      <c r="E98" s="65"/>
      <c r="F98" s="65"/>
      <c r="G98" s="65"/>
      <c r="H98" s="65"/>
      <c r="I98" s="62">
        <v>87000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71">
        <f t="shared" si="7"/>
        <v>0</v>
      </c>
      <c r="R98" s="82">
        <f t="shared" si="8"/>
        <v>87000</v>
      </c>
      <c r="S98" s="72"/>
      <c r="T98" s="14"/>
      <c r="U98" s="14"/>
      <c r="V98" s="14"/>
      <c r="W98" s="14"/>
      <c r="X98" s="14"/>
      <c r="Y98" s="57"/>
      <c r="Z98" s="57"/>
      <c r="AA98" s="57"/>
      <c r="AB98" s="14"/>
      <c r="AC98" s="14"/>
    </row>
    <row r="99" spans="1:29" s="13" customFormat="1" hidden="1">
      <c r="A99" s="1"/>
      <c r="B99" s="80"/>
      <c r="C99" s="69" t="s">
        <v>98</v>
      </c>
      <c r="D99" s="65"/>
      <c r="E99" s="65"/>
      <c r="F99" s="65"/>
      <c r="G99" s="65"/>
      <c r="H99" s="65"/>
      <c r="I99" s="62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71">
        <f t="shared" si="7"/>
        <v>0</v>
      </c>
      <c r="R99" s="82">
        <f t="shared" si="8"/>
        <v>0</v>
      </c>
      <c r="S99" s="72"/>
      <c r="T99" s="14"/>
      <c r="U99" s="14"/>
      <c r="V99" s="14"/>
      <c r="W99" s="14"/>
      <c r="X99" s="14"/>
      <c r="Y99" s="57"/>
      <c r="Z99" s="57"/>
      <c r="AA99" s="57"/>
      <c r="AB99" s="14"/>
      <c r="AC99" s="14"/>
    </row>
    <row r="100" spans="1:29" s="13" customFormat="1" hidden="1">
      <c r="A100" s="1"/>
      <c r="B100" s="80"/>
      <c r="C100" s="69" t="s">
        <v>99</v>
      </c>
      <c r="D100" s="65"/>
      <c r="E100" s="65"/>
      <c r="F100" s="65"/>
      <c r="G100" s="65"/>
      <c r="H100" s="65"/>
      <c r="I100" s="62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71">
        <f t="shared" si="7"/>
        <v>0</v>
      </c>
      <c r="R100" s="82">
        <f t="shared" si="8"/>
        <v>0</v>
      </c>
      <c r="S100" s="72"/>
      <c r="T100" s="14"/>
      <c r="U100" s="14"/>
      <c r="V100" s="14"/>
      <c r="W100" s="14"/>
      <c r="X100" s="14"/>
      <c r="Y100" s="57"/>
      <c r="Z100" s="57"/>
      <c r="AA100" s="57"/>
      <c r="AB100" s="14"/>
      <c r="AC100" s="14"/>
    </row>
    <row r="101" spans="1:29" s="13" customFormat="1" hidden="1">
      <c r="A101" s="1"/>
      <c r="B101" s="80"/>
      <c r="C101" s="69" t="s">
        <v>100</v>
      </c>
      <c r="D101" s="65"/>
      <c r="E101" s="65"/>
      <c r="F101" s="65"/>
      <c r="G101" s="65"/>
      <c r="H101" s="65"/>
      <c r="I101" s="62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71">
        <f t="shared" si="7"/>
        <v>0</v>
      </c>
      <c r="R101" s="82">
        <f t="shared" si="8"/>
        <v>0</v>
      </c>
      <c r="S101" s="72"/>
      <c r="T101" s="14"/>
      <c r="U101" s="14"/>
      <c r="V101" s="14"/>
      <c r="W101" s="14"/>
      <c r="X101" s="14"/>
      <c r="Y101" s="57"/>
      <c r="Z101" s="57"/>
      <c r="AA101" s="57"/>
      <c r="AB101" s="14"/>
      <c r="AC101" s="14"/>
    </row>
    <row r="102" spans="1:29" s="13" customFormat="1" hidden="1">
      <c r="A102" s="1"/>
      <c r="B102" s="80"/>
      <c r="C102" s="69" t="s">
        <v>101</v>
      </c>
      <c r="D102" s="65"/>
      <c r="E102" s="65"/>
      <c r="F102" s="65"/>
      <c r="G102" s="65"/>
      <c r="H102" s="65"/>
      <c r="I102" s="62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71">
        <f t="shared" si="7"/>
        <v>0</v>
      </c>
      <c r="R102" s="82">
        <f t="shared" si="8"/>
        <v>0</v>
      </c>
      <c r="S102" s="72"/>
      <c r="T102" s="14"/>
      <c r="U102" s="14"/>
      <c r="V102" s="14"/>
      <c r="W102" s="14"/>
      <c r="X102" s="14"/>
      <c r="Y102" s="57"/>
      <c r="Z102" s="57"/>
      <c r="AA102" s="57"/>
      <c r="AB102" s="14"/>
      <c r="AC102" s="14"/>
    </row>
    <row r="103" spans="1:29" s="13" customFormat="1" hidden="1">
      <c r="A103" s="1"/>
      <c r="B103" s="80"/>
      <c r="C103" s="69" t="s">
        <v>102</v>
      </c>
      <c r="D103" s="65"/>
      <c r="E103" s="65"/>
      <c r="F103" s="65"/>
      <c r="G103" s="65"/>
      <c r="H103" s="65"/>
      <c r="I103" s="62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71">
        <f t="shared" si="7"/>
        <v>0</v>
      </c>
      <c r="R103" s="82">
        <f t="shared" si="8"/>
        <v>0</v>
      </c>
      <c r="S103" s="72"/>
      <c r="T103" s="14"/>
      <c r="U103" s="14"/>
      <c r="V103" s="14"/>
      <c r="W103" s="14"/>
      <c r="X103" s="14"/>
      <c r="Y103" s="57"/>
      <c r="Z103" s="57"/>
      <c r="AA103" s="57"/>
      <c r="AB103" s="14"/>
      <c r="AC103" s="14"/>
    </row>
    <row r="104" spans="1:29" s="13" customFormat="1" hidden="1">
      <c r="A104" s="1"/>
      <c r="B104" s="80"/>
      <c r="C104" s="69" t="s">
        <v>103</v>
      </c>
      <c r="D104" s="65"/>
      <c r="E104" s="65"/>
      <c r="F104" s="65"/>
      <c r="G104" s="65"/>
      <c r="H104" s="65"/>
      <c r="I104" s="62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71">
        <f t="shared" si="7"/>
        <v>0</v>
      </c>
      <c r="R104" s="82">
        <f t="shared" si="8"/>
        <v>0</v>
      </c>
      <c r="S104" s="72"/>
      <c r="T104" s="14"/>
      <c r="U104" s="14"/>
      <c r="V104" s="14"/>
      <c r="W104" s="14"/>
      <c r="X104" s="14"/>
      <c r="Y104" s="57"/>
      <c r="Z104" s="57"/>
      <c r="AA104" s="57"/>
      <c r="AB104" s="14"/>
      <c r="AC104" s="14"/>
    </row>
    <row r="105" spans="1:29" s="13" customFormat="1" hidden="1">
      <c r="A105" s="1"/>
      <c r="B105" s="80"/>
      <c r="C105" s="69" t="s">
        <v>104</v>
      </c>
      <c r="D105" s="65"/>
      <c r="E105" s="65"/>
      <c r="F105" s="65"/>
      <c r="G105" s="65"/>
      <c r="H105" s="65"/>
      <c r="I105" s="62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71">
        <f t="shared" si="7"/>
        <v>0</v>
      </c>
      <c r="R105" s="82">
        <f t="shared" si="8"/>
        <v>0</v>
      </c>
      <c r="S105" s="72"/>
      <c r="T105" s="14"/>
      <c r="U105" s="14"/>
      <c r="V105" s="14"/>
      <c r="W105" s="14"/>
      <c r="X105" s="14"/>
      <c r="Y105" s="57"/>
      <c r="Z105" s="57"/>
      <c r="AA105" s="57"/>
      <c r="AB105" s="14"/>
      <c r="AC105" s="14"/>
    </row>
    <row r="106" spans="1:29" s="13" customFormat="1" hidden="1">
      <c r="B106" s="80"/>
      <c r="C106" s="69" t="s">
        <v>105</v>
      </c>
      <c r="D106" s="65"/>
      <c r="E106" s="65"/>
      <c r="F106" s="65"/>
      <c r="G106" s="65"/>
      <c r="H106" s="65"/>
      <c r="I106" s="62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71">
        <f t="shared" si="7"/>
        <v>0</v>
      </c>
      <c r="R106" s="82">
        <f t="shared" si="8"/>
        <v>0</v>
      </c>
      <c r="S106" s="72"/>
      <c r="T106" s="14"/>
      <c r="U106" s="14"/>
      <c r="V106" s="14"/>
      <c r="W106" s="14"/>
      <c r="X106" s="14"/>
      <c r="Y106" s="57"/>
      <c r="Z106" s="57"/>
      <c r="AA106" s="57"/>
      <c r="AB106" s="14"/>
      <c r="AC106" s="14"/>
    </row>
    <row r="107" spans="1:29" s="13" customFormat="1">
      <c r="A107" s="1"/>
      <c r="B107" s="80"/>
      <c r="C107" s="69" t="s">
        <v>106</v>
      </c>
      <c r="D107" s="65"/>
      <c r="E107" s="65"/>
      <c r="F107" s="65"/>
      <c r="G107" s="65"/>
      <c r="H107" s="65"/>
      <c r="I107" s="62">
        <v>3903.19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71">
        <f t="shared" si="7"/>
        <v>0</v>
      </c>
      <c r="R107" s="82">
        <f t="shared" si="8"/>
        <v>3903.19</v>
      </c>
      <c r="S107" s="72"/>
      <c r="T107" s="14"/>
      <c r="U107" s="14"/>
      <c r="V107" s="14"/>
      <c r="W107" s="14"/>
      <c r="X107" s="14"/>
      <c r="Y107" s="57"/>
      <c r="Z107" s="57"/>
      <c r="AA107" s="57"/>
      <c r="AB107" s="14"/>
      <c r="AC107" s="14"/>
    </row>
    <row r="108" spans="1:29" s="13" customFormat="1" hidden="1">
      <c r="A108" s="1"/>
      <c r="B108" s="80"/>
      <c r="C108" s="69" t="s">
        <v>107</v>
      </c>
      <c r="D108" s="65"/>
      <c r="E108" s="65"/>
      <c r="F108" s="65"/>
      <c r="G108" s="65"/>
      <c r="H108" s="65"/>
      <c r="I108" s="62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71">
        <f t="shared" si="7"/>
        <v>0</v>
      </c>
      <c r="R108" s="82">
        <f t="shared" si="8"/>
        <v>0</v>
      </c>
      <c r="S108" s="72"/>
      <c r="T108" s="14"/>
      <c r="U108" s="14"/>
      <c r="V108" s="14"/>
      <c r="W108" s="14"/>
      <c r="X108" s="14"/>
      <c r="Y108" s="57"/>
      <c r="Z108" s="57"/>
      <c r="AA108" s="57"/>
      <c r="AB108" s="14"/>
      <c r="AC108" s="14"/>
    </row>
    <row r="109" spans="1:29" s="13" customFormat="1" hidden="1">
      <c r="A109" s="1"/>
      <c r="B109" s="80"/>
      <c r="C109" s="69" t="s">
        <v>108</v>
      </c>
      <c r="D109" s="65"/>
      <c r="E109" s="65"/>
      <c r="F109" s="65"/>
      <c r="G109" s="65"/>
      <c r="H109" s="65"/>
      <c r="I109" s="62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71">
        <f t="shared" si="7"/>
        <v>0</v>
      </c>
      <c r="R109" s="82">
        <f t="shared" si="8"/>
        <v>0</v>
      </c>
      <c r="S109" s="72"/>
      <c r="T109" s="14"/>
      <c r="U109" s="14"/>
      <c r="V109" s="14"/>
      <c r="W109" s="14"/>
      <c r="X109" s="14"/>
      <c r="Y109" s="57"/>
      <c r="Z109" s="57"/>
      <c r="AA109" s="57"/>
      <c r="AB109" s="14"/>
      <c r="AC109" s="14"/>
    </row>
    <row r="110" spans="1:29" s="13" customFormat="1" hidden="1">
      <c r="A110" s="1"/>
      <c r="B110" s="80"/>
      <c r="C110" s="69" t="s">
        <v>109</v>
      </c>
      <c r="D110" s="65"/>
      <c r="E110" s="65"/>
      <c r="F110" s="65"/>
      <c r="G110" s="65"/>
      <c r="H110" s="65"/>
      <c r="I110" s="62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71">
        <f t="shared" si="7"/>
        <v>0</v>
      </c>
      <c r="R110" s="82">
        <f t="shared" si="8"/>
        <v>0</v>
      </c>
      <c r="S110" s="72"/>
      <c r="T110" s="14"/>
      <c r="U110" s="14"/>
      <c r="V110" s="14"/>
      <c r="W110" s="14"/>
      <c r="X110" s="14"/>
      <c r="Y110" s="57"/>
      <c r="Z110" s="57"/>
      <c r="AA110" s="57"/>
      <c r="AB110" s="14"/>
      <c r="AC110" s="14"/>
    </row>
    <row r="111" spans="1:29" s="13" customFormat="1">
      <c r="A111" s="1"/>
      <c r="B111" s="80"/>
      <c r="C111" s="69" t="s">
        <v>110</v>
      </c>
      <c r="D111" s="65"/>
      <c r="E111" s="65"/>
      <c r="F111" s="65"/>
      <c r="G111" s="65"/>
      <c r="H111" s="65"/>
      <c r="I111" s="62">
        <v>8588.85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71">
        <f t="shared" si="7"/>
        <v>0</v>
      </c>
      <c r="R111" s="82">
        <f t="shared" si="8"/>
        <v>8588.85</v>
      </c>
      <c r="S111" s="72"/>
      <c r="T111" s="14"/>
      <c r="U111" s="14"/>
      <c r="V111" s="14"/>
      <c r="W111" s="14"/>
      <c r="X111" s="14"/>
      <c r="Y111" s="57"/>
      <c r="Z111" s="57"/>
      <c r="AA111" s="57"/>
      <c r="AB111" s="14"/>
      <c r="AC111" s="14"/>
    </row>
    <row r="112" spans="1:29" s="13" customFormat="1" hidden="1">
      <c r="A112" s="1"/>
      <c r="B112" s="80"/>
      <c r="C112" s="69" t="s">
        <v>111</v>
      </c>
      <c r="D112" s="65"/>
      <c r="E112" s="65"/>
      <c r="F112" s="65"/>
      <c r="G112" s="65"/>
      <c r="H112" s="65"/>
      <c r="I112" s="62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71">
        <f t="shared" si="7"/>
        <v>0</v>
      </c>
      <c r="R112" s="82">
        <f t="shared" si="8"/>
        <v>0</v>
      </c>
      <c r="S112" s="72"/>
      <c r="T112" s="14"/>
      <c r="U112" s="14"/>
      <c r="V112" s="14"/>
      <c r="W112" s="14"/>
      <c r="X112" s="14"/>
      <c r="Y112" s="57"/>
      <c r="Z112" s="57"/>
      <c r="AA112" s="57"/>
      <c r="AB112" s="14"/>
      <c r="AC112" s="14"/>
    </row>
    <row r="113" spans="1:29" s="13" customFormat="1">
      <c r="A113" s="1"/>
      <c r="B113" s="80"/>
      <c r="C113" s="69" t="s">
        <v>112</v>
      </c>
      <c r="D113" s="65"/>
      <c r="E113" s="65"/>
      <c r="F113" s="65"/>
      <c r="G113" s="65"/>
      <c r="H113" s="65"/>
      <c r="I113" s="62">
        <v>1177.4000000000001</v>
      </c>
      <c r="J113" s="81">
        <v>0</v>
      </c>
      <c r="K113" s="81">
        <v>0</v>
      </c>
      <c r="L113" s="81">
        <v>0</v>
      </c>
      <c r="M113" s="81">
        <v>0</v>
      </c>
      <c r="N113" s="81">
        <v>0</v>
      </c>
      <c r="O113" s="81">
        <v>0</v>
      </c>
      <c r="P113" s="81">
        <v>0</v>
      </c>
      <c r="Q113" s="71">
        <f t="shared" si="7"/>
        <v>0</v>
      </c>
      <c r="R113" s="82">
        <f t="shared" si="8"/>
        <v>1177.4000000000001</v>
      </c>
      <c r="S113" s="72"/>
      <c r="T113" s="14"/>
      <c r="U113" s="14"/>
      <c r="V113" s="14"/>
      <c r="W113" s="14"/>
      <c r="X113" s="14"/>
      <c r="Y113" s="57"/>
      <c r="Z113" s="57"/>
      <c r="AA113" s="57"/>
      <c r="AB113" s="14"/>
      <c r="AC113" s="14"/>
    </row>
    <row r="114" spans="1:29" s="13" customFormat="1" hidden="1">
      <c r="A114" s="1"/>
      <c r="B114" s="80"/>
      <c r="C114" s="69" t="s">
        <v>113</v>
      </c>
      <c r="D114" s="65"/>
      <c r="E114" s="65"/>
      <c r="F114" s="65"/>
      <c r="G114" s="65"/>
      <c r="H114" s="65"/>
      <c r="I114" s="62"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  <c r="P114" s="81">
        <v>0</v>
      </c>
      <c r="Q114" s="71">
        <f t="shared" si="7"/>
        <v>0</v>
      </c>
      <c r="R114" s="82">
        <f t="shared" si="8"/>
        <v>0</v>
      </c>
      <c r="S114" s="72"/>
      <c r="T114" s="14"/>
      <c r="U114" s="14"/>
      <c r="V114" s="14"/>
      <c r="W114" s="14"/>
      <c r="X114" s="14"/>
      <c r="Y114" s="57"/>
      <c r="Z114" s="57"/>
      <c r="AA114" s="57"/>
      <c r="AB114" s="14"/>
      <c r="AC114" s="14"/>
    </row>
    <row r="115" spans="1:29" s="13" customFormat="1" hidden="1">
      <c r="A115" s="1"/>
      <c r="B115" s="80"/>
      <c r="C115" s="69" t="s">
        <v>114</v>
      </c>
      <c r="D115" s="65"/>
      <c r="E115" s="65"/>
      <c r="F115" s="65"/>
      <c r="G115" s="65"/>
      <c r="H115" s="65"/>
      <c r="I115" s="62">
        <v>0</v>
      </c>
      <c r="J115" s="81">
        <v>0</v>
      </c>
      <c r="K115" s="81">
        <v>0</v>
      </c>
      <c r="L115" s="81">
        <v>0</v>
      </c>
      <c r="M115" s="81">
        <v>0</v>
      </c>
      <c r="N115" s="81">
        <v>0</v>
      </c>
      <c r="O115" s="81">
        <v>0</v>
      </c>
      <c r="P115" s="81">
        <v>0</v>
      </c>
      <c r="Q115" s="71">
        <f t="shared" si="7"/>
        <v>0</v>
      </c>
      <c r="R115" s="82">
        <f t="shared" si="8"/>
        <v>0</v>
      </c>
      <c r="S115" s="72"/>
      <c r="T115" s="14"/>
      <c r="U115" s="14"/>
      <c r="V115" s="14"/>
      <c r="W115" s="14"/>
      <c r="X115" s="14"/>
      <c r="Y115" s="57"/>
      <c r="Z115" s="57"/>
      <c r="AA115" s="57"/>
      <c r="AB115" s="14"/>
      <c r="AC115" s="14"/>
    </row>
    <row r="116" spans="1:29" s="13" customFormat="1" hidden="1">
      <c r="A116" s="1"/>
      <c r="B116" s="80"/>
      <c r="C116" s="69" t="s">
        <v>115</v>
      </c>
      <c r="D116" s="65"/>
      <c r="E116" s="65"/>
      <c r="F116" s="65"/>
      <c r="G116" s="65"/>
      <c r="H116" s="65"/>
      <c r="I116" s="62">
        <v>0</v>
      </c>
      <c r="J116" s="81">
        <v>0</v>
      </c>
      <c r="K116" s="81">
        <v>0</v>
      </c>
      <c r="L116" s="81">
        <v>0</v>
      </c>
      <c r="M116" s="81">
        <v>0</v>
      </c>
      <c r="N116" s="81">
        <v>0</v>
      </c>
      <c r="O116" s="81">
        <v>0</v>
      </c>
      <c r="P116" s="81">
        <v>0</v>
      </c>
      <c r="Q116" s="71">
        <f t="shared" si="7"/>
        <v>0</v>
      </c>
      <c r="R116" s="82">
        <f t="shared" si="8"/>
        <v>0</v>
      </c>
      <c r="S116" s="72"/>
      <c r="T116" s="14"/>
      <c r="U116" s="14"/>
      <c r="V116" s="14"/>
      <c r="W116" s="14"/>
      <c r="X116" s="14"/>
      <c r="Y116" s="57"/>
      <c r="Z116" s="57"/>
      <c r="AA116" s="57"/>
      <c r="AB116" s="14"/>
      <c r="AC116" s="14"/>
    </row>
    <row r="117" spans="1:29" s="13" customFormat="1" hidden="1">
      <c r="A117" s="1"/>
      <c r="B117" s="80"/>
      <c r="C117" s="69" t="s">
        <v>116</v>
      </c>
      <c r="D117" s="65"/>
      <c r="E117" s="65"/>
      <c r="F117" s="65"/>
      <c r="G117" s="65"/>
      <c r="H117" s="65"/>
      <c r="I117" s="62">
        <v>0</v>
      </c>
      <c r="J117" s="81">
        <v>0</v>
      </c>
      <c r="K117" s="81">
        <v>0</v>
      </c>
      <c r="L117" s="81">
        <v>0</v>
      </c>
      <c r="M117" s="81">
        <v>0</v>
      </c>
      <c r="N117" s="81">
        <v>0</v>
      </c>
      <c r="O117" s="81">
        <v>0</v>
      </c>
      <c r="P117" s="81">
        <v>0</v>
      </c>
      <c r="Q117" s="71">
        <f t="shared" si="7"/>
        <v>0</v>
      </c>
      <c r="R117" s="82">
        <f t="shared" si="8"/>
        <v>0</v>
      </c>
      <c r="S117" s="72"/>
      <c r="T117" s="14"/>
      <c r="U117" s="14"/>
      <c r="V117" s="14"/>
      <c r="W117" s="14"/>
      <c r="X117" s="14"/>
      <c r="Y117" s="57"/>
      <c r="Z117" s="57"/>
      <c r="AA117" s="57"/>
      <c r="AB117" s="14"/>
      <c r="AC117" s="14"/>
    </row>
    <row r="118" spans="1:29" s="13" customFormat="1" hidden="1">
      <c r="A118" s="1"/>
      <c r="B118" s="80"/>
      <c r="C118" s="69" t="s">
        <v>117</v>
      </c>
      <c r="D118" s="65"/>
      <c r="E118" s="65"/>
      <c r="F118" s="65"/>
      <c r="G118" s="65"/>
      <c r="H118" s="65"/>
      <c r="I118" s="62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81">
        <v>0</v>
      </c>
      <c r="Q118" s="71">
        <f t="shared" si="7"/>
        <v>0</v>
      </c>
      <c r="R118" s="82">
        <f t="shared" si="8"/>
        <v>0</v>
      </c>
      <c r="S118" s="72"/>
      <c r="T118" s="14"/>
      <c r="U118" s="14"/>
      <c r="V118" s="14"/>
      <c r="W118" s="14"/>
      <c r="X118" s="14"/>
      <c r="Y118" s="57"/>
      <c r="Z118" s="57"/>
      <c r="AA118" s="57"/>
      <c r="AB118" s="14"/>
      <c r="AC118" s="14"/>
    </row>
    <row r="119" spans="1:29" s="13" customFormat="1" hidden="1">
      <c r="A119" s="1"/>
      <c r="B119" s="80"/>
      <c r="C119" s="69" t="s">
        <v>118</v>
      </c>
      <c r="D119" s="65"/>
      <c r="E119" s="65"/>
      <c r="F119" s="65"/>
      <c r="G119" s="65"/>
      <c r="H119" s="65"/>
      <c r="I119" s="62"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81">
        <v>0</v>
      </c>
      <c r="Q119" s="71">
        <f t="shared" si="7"/>
        <v>0</v>
      </c>
      <c r="R119" s="82">
        <f t="shared" si="8"/>
        <v>0</v>
      </c>
      <c r="S119" s="72"/>
      <c r="T119" s="14"/>
      <c r="U119" s="14"/>
      <c r="V119" s="14"/>
      <c r="W119" s="14"/>
      <c r="X119" s="14"/>
      <c r="Y119" s="57"/>
      <c r="Z119" s="57"/>
      <c r="AA119" s="57"/>
      <c r="AB119" s="14"/>
      <c r="AC119" s="14"/>
    </row>
    <row r="120" spans="1:29" s="13" customFormat="1" hidden="1">
      <c r="A120" s="1"/>
      <c r="B120" s="80"/>
      <c r="C120" s="69" t="s">
        <v>119</v>
      </c>
      <c r="D120" s="65"/>
      <c r="E120" s="65"/>
      <c r="F120" s="65"/>
      <c r="G120" s="65"/>
      <c r="H120" s="65"/>
      <c r="I120" s="62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0</v>
      </c>
      <c r="P120" s="81">
        <v>0</v>
      </c>
      <c r="Q120" s="71">
        <f t="shared" si="7"/>
        <v>0</v>
      </c>
      <c r="R120" s="82">
        <f t="shared" si="8"/>
        <v>0</v>
      </c>
      <c r="S120" s="72"/>
      <c r="T120" s="14"/>
      <c r="U120" s="14"/>
      <c r="V120" s="14"/>
      <c r="W120" s="14"/>
      <c r="X120" s="14"/>
      <c r="Y120" s="57"/>
      <c r="Z120" s="57"/>
      <c r="AA120" s="57"/>
      <c r="AB120" s="14"/>
      <c r="AC120" s="14"/>
    </row>
    <row r="121" spans="1:29" s="13" customFormat="1" hidden="1">
      <c r="A121" s="1"/>
      <c r="B121" s="80"/>
      <c r="C121" s="69" t="s">
        <v>120</v>
      </c>
      <c r="D121" s="65"/>
      <c r="E121" s="65"/>
      <c r="F121" s="65"/>
      <c r="G121" s="65"/>
      <c r="H121" s="65"/>
      <c r="I121" s="62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81">
        <v>0</v>
      </c>
      <c r="Q121" s="71">
        <f t="shared" si="7"/>
        <v>0</v>
      </c>
      <c r="R121" s="82">
        <f t="shared" si="8"/>
        <v>0</v>
      </c>
      <c r="S121" s="72"/>
      <c r="T121" s="14"/>
      <c r="U121" s="14"/>
      <c r="V121" s="14"/>
      <c r="W121" s="14"/>
      <c r="X121" s="14"/>
      <c r="Y121" s="57"/>
      <c r="Z121" s="57"/>
      <c r="AA121" s="57"/>
      <c r="AB121" s="14"/>
      <c r="AC121" s="14"/>
    </row>
    <row r="122" spans="1:29" s="13" customFormat="1" hidden="1">
      <c r="A122" s="1"/>
      <c r="B122" s="80"/>
      <c r="C122" s="69" t="s">
        <v>121</v>
      </c>
      <c r="D122" s="65"/>
      <c r="E122" s="65"/>
      <c r="F122" s="65"/>
      <c r="G122" s="65"/>
      <c r="H122" s="65"/>
      <c r="I122" s="62">
        <v>0</v>
      </c>
      <c r="J122" s="81">
        <v>0</v>
      </c>
      <c r="K122" s="81">
        <v>0</v>
      </c>
      <c r="L122" s="81">
        <v>0</v>
      </c>
      <c r="M122" s="81">
        <v>0</v>
      </c>
      <c r="N122" s="81">
        <v>0</v>
      </c>
      <c r="O122" s="81">
        <v>0</v>
      </c>
      <c r="P122" s="81">
        <v>0</v>
      </c>
      <c r="Q122" s="71">
        <f t="shared" si="7"/>
        <v>0</v>
      </c>
      <c r="R122" s="82">
        <f t="shared" si="8"/>
        <v>0</v>
      </c>
      <c r="S122" s="72"/>
      <c r="T122" s="14"/>
      <c r="U122" s="14"/>
      <c r="V122" s="14"/>
      <c r="W122" s="14"/>
      <c r="X122" s="14"/>
      <c r="Y122" s="57"/>
      <c r="Z122" s="57"/>
      <c r="AA122" s="57"/>
      <c r="AB122" s="14"/>
      <c r="AC122" s="14"/>
    </row>
    <row r="123" spans="1:29" s="13" customFormat="1" hidden="1">
      <c r="A123" s="1"/>
      <c r="B123" s="80"/>
      <c r="C123" s="69" t="s">
        <v>122</v>
      </c>
      <c r="D123" s="65"/>
      <c r="E123" s="65"/>
      <c r="F123" s="65"/>
      <c r="G123" s="65"/>
      <c r="H123" s="65"/>
      <c r="I123" s="62"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81">
        <v>0</v>
      </c>
      <c r="Q123" s="71">
        <f t="shared" si="7"/>
        <v>0</v>
      </c>
      <c r="R123" s="82">
        <f t="shared" si="8"/>
        <v>0</v>
      </c>
      <c r="S123" s="72"/>
      <c r="T123" s="14"/>
      <c r="U123" s="14"/>
      <c r="V123" s="14"/>
      <c r="W123" s="14"/>
      <c r="X123" s="14"/>
      <c r="Y123" s="57"/>
      <c r="Z123" s="57"/>
      <c r="AA123" s="57"/>
      <c r="AB123" s="14"/>
      <c r="AC123" s="14"/>
    </row>
    <row r="124" spans="1:29" s="13" customFormat="1" hidden="1">
      <c r="A124" s="1"/>
      <c r="B124" s="80"/>
      <c r="C124" s="69" t="s">
        <v>123</v>
      </c>
      <c r="D124" s="65"/>
      <c r="E124" s="65"/>
      <c r="F124" s="65"/>
      <c r="G124" s="65"/>
      <c r="H124" s="65"/>
      <c r="I124" s="62">
        <v>0</v>
      </c>
      <c r="J124" s="81">
        <v>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v>0</v>
      </c>
      <c r="Q124" s="71">
        <f t="shared" si="7"/>
        <v>0</v>
      </c>
      <c r="R124" s="82">
        <f t="shared" si="8"/>
        <v>0</v>
      </c>
      <c r="S124" s="72"/>
      <c r="T124" s="14"/>
      <c r="U124" s="14"/>
      <c r="V124" s="14"/>
      <c r="W124" s="14"/>
      <c r="X124" s="14"/>
      <c r="Y124" s="57"/>
      <c r="Z124" s="57"/>
      <c r="AA124" s="57"/>
      <c r="AB124" s="14"/>
      <c r="AC124" s="14"/>
    </row>
    <row r="125" spans="1:29" s="13" customFormat="1">
      <c r="A125" s="1"/>
      <c r="B125" s="83"/>
      <c r="C125" s="69" t="s">
        <v>124</v>
      </c>
      <c r="D125" s="65"/>
      <c r="E125" s="65"/>
      <c r="F125" s="65"/>
      <c r="G125" s="65"/>
      <c r="H125" s="65"/>
      <c r="I125" s="62">
        <v>1314</v>
      </c>
      <c r="J125" s="81">
        <v>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71">
        <f t="shared" si="7"/>
        <v>0</v>
      </c>
      <c r="R125" s="82">
        <f t="shared" si="8"/>
        <v>1314</v>
      </c>
      <c r="S125" s="72"/>
      <c r="T125" s="14"/>
      <c r="U125" s="14"/>
      <c r="V125" s="14"/>
      <c r="W125" s="14"/>
      <c r="X125" s="14"/>
      <c r="Y125" s="57"/>
      <c r="Z125" s="57"/>
      <c r="AA125" s="57"/>
      <c r="AB125" s="14"/>
      <c r="AC125" s="14"/>
    </row>
    <row r="126" spans="1:29" s="13" customFormat="1" hidden="1">
      <c r="A126" s="1"/>
      <c r="B126" s="83"/>
      <c r="C126" s="69" t="s">
        <v>125</v>
      </c>
      <c r="D126" s="65"/>
      <c r="E126" s="65"/>
      <c r="F126" s="65"/>
      <c r="G126" s="65"/>
      <c r="H126" s="65"/>
      <c r="I126" s="62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71">
        <f t="shared" si="7"/>
        <v>0</v>
      </c>
      <c r="R126" s="82">
        <f t="shared" si="8"/>
        <v>0</v>
      </c>
      <c r="S126" s="72"/>
      <c r="T126" s="14"/>
      <c r="U126" s="14"/>
      <c r="V126" s="14"/>
      <c r="W126" s="14"/>
      <c r="X126" s="14"/>
      <c r="Y126" s="57"/>
      <c r="Z126" s="57"/>
      <c r="AA126" s="57"/>
      <c r="AB126" s="14"/>
      <c r="AC126" s="14"/>
    </row>
    <row r="127" spans="1:29" s="13" customFormat="1" hidden="1">
      <c r="A127" s="1"/>
      <c r="B127" s="83"/>
      <c r="C127" s="69" t="s">
        <v>126</v>
      </c>
      <c r="D127" s="65"/>
      <c r="E127" s="65"/>
      <c r="F127" s="65"/>
      <c r="G127" s="65"/>
      <c r="H127" s="65"/>
      <c r="I127" s="62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71">
        <f t="shared" si="7"/>
        <v>0</v>
      </c>
      <c r="R127" s="82">
        <f t="shared" si="8"/>
        <v>0</v>
      </c>
      <c r="S127" s="72"/>
      <c r="T127" s="14"/>
      <c r="U127" s="14"/>
      <c r="V127" s="14"/>
      <c r="W127" s="14"/>
      <c r="X127" s="14"/>
      <c r="Y127" s="57"/>
      <c r="Z127" s="57"/>
      <c r="AA127" s="57"/>
      <c r="AB127" s="14"/>
      <c r="AC127" s="14"/>
    </row>
    <row r="128" spans="1:29" s="13" customFormat="1" hidden="1">
      <c r="A128" s="1"/>
      <c r="B128" s="83"/>
      <c r="C128" s="69" t="s">
        <v>127</v>
      </c>
      <c r="D128" s="65"/>
      <c r="E128" s="65"/>
      <c r="F128" s="65"/>
      <c r="G128" s="65"/>
      <c r="H128" s="65"/>
      <c r="I128" s="62"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81">
        <v>0</v>
      </c>
      <c r="Q128" s="71">
        <f t="shared" si="7"/>
        <v>0</v>
      </c>
      <c r="R128" s="82">
        <f t="shared" si="8"/>
        <v>0</v>
      </c>
      <c r="S128" s="72"/>
      <c r="T128" s="14"/>
      <c r="U128" s="14"/>
      <c r="V128" s="14"/>
      <c r="W128" s="14"/>
      <c r="X128" s="14"/>
      <c r="Y128" s="57"/>
      <c r="Z128" s="57"/>
      <c r="AA128" s="57"/>
      <c r="AB128" s="14"/>
      <c r="AC128" s="14"/>
    </row>
    <row r="129" spans="1:29" s="13" customFormat="1" hidden="1">
      <c r="A129" s="1"/>
      <c r="B129" s="83"/>
      <c r="C129" s="69" t="s">
        <v>128</v>
      </c>
      <c r="D129" s="65"/>
      <c r="E129" s="65"/>
      <c r="F129" s="65"/>
      <c r="G129" s="65"/>
      <c r="H129" s="65"/>
      <c r="I129" s="62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71">
        <f t="shared" si="7"/>
        <v>0</v>
      </c>
      <c r="R129" s="82">
        <f t="shared" si="8"/>
        <v>0</v>
      </c>
      <c r="S129" s="72"/>
      <c r="T129" s="14"/>
      <c r="U129" s="14"/>
      <c r="V129" s="14"/>
      <c r="W129" s="14"/>
      <c r="X129" s="14"/>
      <c r="Y129" s="57"/>
      <c r="Z129" s="57"/>
      <c r="AA129" s="57"/>
      <c r="AB129" s="14"/>
      <c r="AC129" s="14"/>
    </row>
    <row r="130" spans="1:29" s="13" customFormat="1" hidden="1">
      <c r="A130" s="1"/>
      <c r="B130" s="83"/>
      <c r="C130" s="69" t="s">
        <v>129</v>
      </c>
      <c r="D130" s="65"/>
      <c r="E130" s="65"/>
      <c r="F130" s="65"/>
      <c r="G130" s="65"/>
      <c r="H130" s="65"/>
      <c r="I130" s="62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81">
        <v>0</v>
      </c>
      <c r="Q130" s="71">
        <f t="shared" si="7"/>
        <v>0</v>
      </c>
      <c r="R130" s="82">
        <f t="shared" si="8"/>
        <v>0</v>
      </c>
      <c r="S130" s="72"/>
      <c r="T130" s="14"/>
      <c r="U130" s="14"/>
      <c r="V130" s="14"/>
      <c r="W130" s="14"/>
      <c r="X130" s="14"/>
      <c r="Y130" s="57"/>
      <c r="Z130" s="57"/>
      <c r="AA130" s="57"/>
      <c r="AB130" s="14"/>
      <c r="AC130" s="14"/>
    </row>
    <row r="131" spans="1:29" s="13" customFormat="1" hidden="1">
      <c r="A131" s="1"/>
      <c r="B131" s="83"/>
      <c r="C131" s="69" t="s">
        <v>130</v>
      </c>
      <c r="D131" s="65"/>
      <c r="E131" s="65"/>
      <c r="F131" s="65"/>
      <c r="G131" s="65"/>
      <c r="H131" s="65"/>
      <c r="I131" s="62">
        <v>0</v>
      </c>
      <c r="J131" s="81">
        <v>0</v>
      </c>
      <c r="K131" s="81">
        <v>0</v>
      </c>
      <c r="L131" s="81">
        <v>0</v>
      </c>
      <c r="M131" s="81">
        <v>0</v>
      </c>
      <c r="N131" s="81">
        <v>0</v>
      </c>
      <c r="O131" s="81">
        <v>0</v>
      </c>
      <c r="P131" s="81">
        <v>0</v>
      </c>
      <c r="Q131" s="71">
        <f t="shared" si="7"/>
        <v>0</v>
      </c>
      <c r="R131" s="82">
        <f t="shared" si="8"/>
        <v>0</v>
      </c>
      <c r="S131" s="72"/>
      <c r="T131" s="14"/>
      <c r="U131" s="14"/>
      <c r="V131" s="14"/>
      <c r="W131" s="14"/>
      <c r="X131" s="14"/>
      <c r="Y131" s="57"/>
      <c r="Z131" s="57"/>
      <c r="AA131" s="57"/>
      <c r="AB131" s="14"/>
      <c r="AC131" s="14"/>
    </row>
    <row r="132" spans="1:29" s="13" customFormat="1" hidden="1">
      <c r="A132" s="1"/>
      <c r="B132" s="83"/>
      <c r="C132" s="69" t="s">
        <v>131</v>
      </c>
      <c r="D132" s="65"/>
      <c r="E132" s="65"/>
      <c r="F132" s="65"/>
      <c r="G132" s="65"/>
      <c r="H132" s="65"/>
      <c r="I132" s="62">
        <v>0</v>
      </c>
      <c r="J132" s="81">
        <v>0</v>
      </c>
      <c r="K132" s="81">
        <v>0</v>
      </c>
      <c r="L132" s="81">
        <v>0</v>
      </c>
      <c r="M132" s="81">
        <v>0</v>
      </c>
      <c r="N132" s="81">
        <v>0</v>
      </c>
      <c r="O132" s="81">
        <v>0</v>
      </c>
      <c r="P132" s="81">
        <v>0</v>
      </c>
      <c r="Q132" s="71">
        <f t="shared" si="7"/>
        <v>0</v>
      </c>
      <c r="R132" s="82">
        <f t="shared" si="8"/>
        <v>0</v>
      </c>
      <c r="S132" s="72"/>
      <c r="T132" s="14"/>
      <c r="U132" s="14"/>
      <c r="V132" s="14"/>
      <c r="W132" s="14"/>
      <c r="X132" s="14"/>
      <c r="Y132" s="57"/>
      <c r="Z132" s="57"/>
      <c r="AA132" s="57"/>
      <c r="AB132" s="14"/>
      <c r="AC132" s="14"/>
    </row>
    <row r="133" spans="1:29" s="13" customFormat="1" hidden="1">
      <c r="A133" s="1"/>
      <c r="C133" s="69" t="s">
        <v>132</v>
      </c>
      <c r="D133" s="65"/>
      <c r="E133" s="65"/>
      <c r="F133" s="65"/>
      <c r="G133" s="65"/>
      <c r="H133" s="65"/>
      <c r="I133" s="62">
        <v>0</v>
      </c>
      <c r="J133" s="81">
        <v>0</v>
      </c>
      <c r="K133" s="81">
        <v>0</v>
      </c>
      <c r="L133" s="81">
        <v>0</v>
      </c>
      <c r="M133" s="81">
        <v>0</v>
      </c>
      <c r="N133" s="81">
        <v>0</v>
      </c>
      <c r="O133" s="81">
        <v>0</v>
      </c>
      <c r="P133" s="81">
        <v>0</v>
      </c>
      <c r="Q133" s="71">
        <f t="shared" si="7"/>
        <v>0</v>
      </c>
      <c r="R133" s="82">
        <f t="shared" si="8"/>
        <v>0</v>
      </c>
      <c r="S133" s="72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s="13" customFormat="1" hidden="1">
      <c r="A134" s="1"/>
      <c r="C134" s="69" t="s">
        <v>133</v>
      </c>
      <c r="D134" s="84"/>
      <c r="E134" s="84"/>
      <c r="F134" s="84"/>
      <c r="G134" s="84"/>
      <c r="H134" s="84"/>
      <c r="I134" s="82">
        <v>0</v>
      </c>
      <c r="J134" s="81">
        <v>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81">
        <v>0</v>
      </c>
      <c r="Q134" s="71">
        <f t="shared" si="7"/>
        <v>0</v>
      </c>
      <c r="R134" s="82">
        <f t="shared" si="8"/>
        <v>0</v>
      </c>
      <c r="S134" s="66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56" customFormat="1" ht="13.5" thickBot="1">
      <c r="C135" s="26"/>
      <c r="D135" s="84"/>
      <c r="E135" s="85"/>
      <c r="F135" s="85"/>
      <c r="G135" s="84"/>
      <c r="H135" s="85"/>
      <c r="I135" s="82"/>
      <c r="J135" s="85"/>
      <c r="K135" s="85"/>
      <c r="L135" s="85"/>
      <c r="M135" s="85"/>
      <c r="N135" s="85"/>
      <c r="O135" s="85"/>
      <c r="P135" s="85"/>
      <c r="Q135" s="62"/>
      <c r="R135" s="82"/>
      <c r="S135" s="72"/>
      <c r="T135" s="67"/>
      <c r="U135" s="57"/>
      <c r="V135" s="57"/>
      <c r="W135" s="57"/>
      <c r="X135" s="57"/>
      <c r="Y135" s="57"/>
      <c r="Z135" s="57"/>
      <c r="AA135" s="57"/>
      <c r="AB135" s="57"/>
      <c r="AC135" s="57"/>
    </row>
    <row r="136" spans="1:29" s="13" customFormat="1" ht="13.5" thickBot="1">
      <c r="C136" s="86" t="s">
        <v>134</v>
      </c>
      <c r="D136" s="87">
        <f>SUM(D29:D135)</f>
        <v>51297863.509999998</v>
      </c>
      <c r="E136" s="87">
        <f>SUM(E29:E135)</f>
        <v>3386189.4900000021</v>
      </c>
      <c r="F136" s="87">
        <f>SUM(F29:F135)</f>
        <v>54684053</v>
      </c>
      <c r="G136" s="87">
        <f t="shared" ref="G136:P136" si="9">+G29+G44+G83</f>
        <v>0</v>
      </c>
      <c r="H136" s="87">
        <f t="shared" si="9"/>
        <v>0</v>
      </c>
      <c r="I136" s="87">
        <f t="shared" si="9"/>
        <v>34667420.999999993</v>
      </c>
      <c r="J136" s="87">
        <f t="shared" si="9"/>
        <v>60986.14</v>
      </c>
      <c r="K136" s="87">
        <f t="shared" si="9"/>
        <v>4450198.5</v>
      </c>
      <c r="L136" s="87">
        <f t="shared" si="9"/>
        <v>348767.4</v>
      </c>
      <c r="M136" s="87">
        <f t="shared" si="9"/>
        <v>494762.22</v>
      </c>
      <c r="N136" s="87">
        <f t="shared" si="9"/>
        <v>45935.47</v>
      </c>
      <c r="O136" s="87">
        <f t="shared" si="9"/>
        <v>160027.62</v>
      </c>
      <c r="P136" s="87">
        <f t="shared" si="9"/>
        <v>138546.65</v>
      </c>
      <c r="Q136" s="87">
        <f>+Q44+Q29+Q83</f>
        <v>5699224.0000000009</v>
      </c>
      <c r="R136" s="87">
        <f>+R44+R29+R83</f>
        <v>40366644.999999993</v>
      </c>
      <c r="S136" s="87">
        <f>+F136-R136</f>
        <v>14317408.000000007</v>
      </c>
      <c r="T136" s="77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s="13" customFormat="1">
      <c r="C137" s="88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13" customFormat="1">
      <c r="C138" s="88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customFormat="1">
      <c r="A139" s="89"/>
      <c r="B139" s="1"/>
      <c r="C139" s="90" t="s">
        <v>135</v>
      </c>
      <c r="D139" s="90"/>
      <c r="E139" s="90"/>
      <c r="F139" s="90"/>
      <c r="G139" s="91"/>
      <c r="H139" s="92"/>
      <c r="I139" s="93" t="s">
        <v>136</v>
      </c>
      <c r="J139" s="91"/>
      <c r="K139" s="91"/>
      <c r="L139" s="94"/>
      <c r="M139" s="95"/>
      <c r="N139" s="93"/>
      <c r="O139" s="93" t="s">
        <v>137</v>
      </c>
      <c r="P139" s="93"/>
      <c r="Q139" s="93"/>
      <c r="R139" s="93"/>
      <c r="S139" s="93"/>
      <c r="T139" s="13"/>
      <c r="U139" s="93"/>
      <c r="V139" s="93"/>
      <c r="W139" s="96"/>
      <c r="X139" s="97"/>
      <c r="Y139" s="97"/>
      <c r="Z139" s="97"/>
      <c r="AA139" s="98"/>
    </row>
    <row r="140" spans="1:29" customFormat="1">
      <c r="A140" s="89"/>
      <c r="B140" s="90"/>
      <c r="C140" s="90"/>
      <c r="D140" s="90"/>
      <c r="E140" s="91"/>
      <c r="F140" s="91"/>
      <c r="G140" s="91"/>
      <c r="H140" s="92"/>
      <c r="I140" s="91"/>
      <c r="J140" s="91"/>
      <c r="K140" s="91"/>
      <c r="L140" s="91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6"/>
      <c r="X140" s="97"/>
      <c r="Y140" s="97"/>
      <c r="Z140" s="97"/>
    </row>
    <row r="141" spans="1:29" customFormat="1">
      <c r="A141" s="89"/>
      <c r="B141" s="90"/>
      <c r="C141" s="90"/>
      <c r="D141" s="90"/>
      <c r="E141" s="91"/>
      <c r="F141" s="91"/>
      <c r="G141" s="91"/>
      <c r="H141" s="99"/>
      <c r="I141" s="91"/>
      <c r="J141" s="91"/>
      <c r="K141" s="91"/>
      <c r="L141" s="91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6"/>
      <c r="X141" s="97"/>
      <c r="Y141" s="97"/>
      <c r="Z141" s="97"/>
    </row>
    <row r="142" spans="1:29" customFormat="1">
      <c r="A142" s="89"/>
      <c r="B142" s="90"/>
      <c r="C142" s="90"/>
      <c r="D142" s="90"/>
      <c r="E142" s="91"/>
      <c r="F142" s="91"/>
      <c r="G142" s="91"/>
      <c r="H142" s="91"/>
      <c r="I142" s="91"/>
      <c r="J142" s="91"/>
      <c r="K142" s="91"/>
      <c r="L142" s="91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6"/>
      <c r="X142" s="97"/>
      <c r="Y142" s="97"/>
      <c r="Z142" s="97"/>
    </row>
    <row r="143" spans="1:29" customFormat="1" ht="15">
      <c r="A143" s="89"/>
      <c r="B143" s="90"/>
      <c r="C143" s="90"/>
      <c r="D143" s="90"/>
      <c r="E143" s="91"/>
      <c r="F143" s="91"/>
      <c r="G143" s="91"/>
      <c r="H143" s="99"/>
      <c r="I143" s="91"/>
      <c r="J143" s="91"/>
      <c r="K143" s="91"/>
      <c r="L143" s="91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6"/>
      <c r="X143" s="97"/>
      <c r="Y143" s="97"/>
      <c r="Z143" s="100"/>
    </row>
    <row r="144" spans="1:29" customFormat="1" ht="15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96"/>
      <c r="X144" s="97"/>
      <c r="Y144" s="97"/>
      <c r="Z144" s="100"/>
    </row>
    <row r="145" spans="2:26" customFormat="1" ht="1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96"/>
      <c r="X145" s="97"/>
      <c r="Y145" s="97"/>
      <c r="Z145" s="100"/>
    </row>
    <row r="146" spans="2:26" s="89" customFormat="1" ht="15.75" thickBot="1">
      <c r="B146" s="91"/>
      <c r="C146" s="102"/>
      <c r="D146" s="91"/>
      <c r="E146" s="91"/>
      <c r="F146" s="102"/>
      <c r="G146" s="102"/>
      <c r="H146" s="102"/>
      <c r="I146" s="102"/>
      <c r="J146" s="102"/>
      <c r="K146" s="91"/>
      <c r="L146" s="91"/>
      <c r="M146" s="91"/>
      <c r="N146" s="102"/>
      <c r="O146" s="102"/>
      <c r="P146" s="102"/>
      <c r="Q146" s="91"/>
      <c r="R146" s="91"/>
      <c r="S146" s="91"/>
      <c r="T146" s="91"/>
      <c r="U146" s="91"/>
      <c r="V146" s="91"/>
      <c r="W146" s="103"/>
      <c r="X146" s="104"/>
      <c r="Y146" s="104"/>
      <c r="Z146" s="105"/>
    </row>
    <row r="147" spans="2:26" s="89" customFormat="1" ht="15">
      <c r="B147" s="106"/>
      <c r="C147" s="107" t="s">
        <v>138</v>
      </c>
      <c r="D147" s="107"/>
      <c r="E147" s="107"/>
      <c r="F147" s="107"/>
      <c r="G147" s="91"/>
      <c r="H147" s="107"/>
      <c r="I147" s="107" t="s">
        <v>139</v>
      </c>
      <c r="J147" s="107"/>
      <c r="K147" s="107"/>
      <c r="L147" s="108"/>
      <c r="M147" s="109"/>
      <c r="N147" s="107"/>
      <c r="O147" s="107" t="s">
        <v>140</v>
      </c>
      <c r="P147" s="107"/>
      <c r="Q147" s="107"/>
      <c r="R147" s="107"/>
      <c r="S147" s="107"/>
      <c r="U147" s="107"/>
      <c r="V147" s="107"/>
      <c r="W147" s="103"/>
      <c r="X147" s="104"/>
      <c r="Y147" s="104"/>
      <c r="Z147" s="105"/>
    </row>
  </sheetData>
  <mergeCells count="4">
    <mergeCell ref="C18:S18"/>
    <mergeCell ref="C20:S20"/>
    <mergeCell ref="C21:S21"/>
    <mergeCell ref="J24:P24"/>
  </mergeCells>
  <printOptions horizontalCentered="1"/>
  <pageMargins left="1.08" right="0.47244094488188981" top="0.6" bottom="0" header="0.15748031496062992" footer="0"/>
  <pageSetup scale="46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FEDERAL</vt:lpstr>
      <vt:lpstr>FEDERAL!Área_de_impresión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2017-10-16T21:47:55Z</dcterms:created>
  <dcterms:modified xsi:type="dcterms:W3CDTF">2017-10-16T21:48:19Z</dcterms:modified>
</cp:coreProperties>
</file>