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715" windowHeight="9270"/>
  </bookViews>
  <sheets>
    <sheet name="Edo. Pptal." sheetId="1" r:id="rId1"/>
  </sheets>
  <externalReferences>
    <externalReference r:id="rId2"/>
  </externalReferences>
  <definedNames>
    <definedName name="_xlnm.Print_Area" localSheetId="0">'Edo. Pptal.'!$A$1:$G$88</definedName>
    <definedName name="_xlnm.Print_Titles" localSheetId="0">'Edo. Pptal.'!$2:$19</definedName>
  </definedNames>
  <calcPr calcId="145621"/>
</workbook>
</file>

<file path=xl/calcChain.xml><?xml version="1.0" encoding="utf-8"?>
<calcChain xmlns="http://schemas.openxmlformats.org/spreadsheetml/2006/main">
  <c r="F71" i="1" l="1"/>
  <c r="D71" i="1"/>
  <c r="C71" i="1"/>
  <c r="E69" i="1"/>
  <c r="D69" i="1"/>
  <c r="F67" i="1"/>
  <c r="F73" i="1" s="1"/>
  <c r="F66" i="1"/>
  <c r="F65" i="1"/>
  <c r="D65" i="1"/>
  <c r="F54" i="1"/>
  <c r="E54" i="1"/>
  <c r="D54" i="1"/>
  <c r="C54" i="1"/>
  <c r="G53" i="1"/>
  <c r="G52" i="1"/>
  <c r="G51" i="1"/>
  <c r="G50" i="1"/>
  <c r="G49" i="1"/>
  <c r="G48" i="1"/>
  <c r="G47" i="1"/>
  <c r="G54" i="1" s="1"/>
  <c r="E44" i="1"/>
  <c r="D44" i="1"/>
  <c r="F42" i="1"/>
  <c r="F69" i="1" s="1"/>
  <c r="E42" i="1"/>
  <c r="D42" i="1"/>
  <c r="C42" i="1"/>
  <c r="C69" i="1" s="1"/>
  <c r="G69" i="1" s="1"/>
  <c r="G41" i="1"/>
  <c r="E38" i="1"/>
  <c r="E66" i="1" s="1"/>
  <c r="D38" i="1"/>
  <c r="D66" i="1" s="1"/>
  <c r="C38" i="1"/>
  <c r="G38" i="1" s="1"/>
  <c r="E37" i="1"/>
  <c r="E39" i="1" s="1"/>
  <c r="E56" i="1" s="1"/>
  <c r="E59" i="1" s="1"/>
  <c r="D37" i="1"/>
  <c r="D39" i="1" s="1"/>
  <c r="D56" i="1" s="1"/>
  <c r="D59" i="1" s="1"/>
  <c r="C37" i="1"/>
  <c r="G37" i="1" s="1"/>
  <c r="G27" i="1"/>
  <c r="E27" i="1"/>
  <c r="E71" i="1" s="1"/>
  <c r="G25" i="1"/>
  <c r="F23" i="1"/>
  <c r="F29" i="1" s="1"/>
  <c r="E23" i="1"/>
  <c r="E29" i="1" s="1"/>
  <c r="D23" i="1"/>
  <c r="D29" i="1" s="1"/>
  <c r="G22" i="1"/>
  <c r="C22" i="1"/>
  <c r="G21" i="1"/>
  <c r="G23" i="1" s="1"/>
  <c r="G29" i="1" s="1"/>
  <c r="C21" i="1"/>
  <c r="C65" i="1" s="1"/>
  <c r="C67" i="1" l="1"/>
  <c r="C73" i="1" s="1"/>
  <c r="G71" i="1"/>
  <c r="G39" i="1"/>
  <c r="D67" i="1"/>
  <c r="D73" i="1" s="1"/>
  <c r="C66" i="1"/>
  <c r="G66" i="1" s="1"/>
  <c r="G42" i="1"/>
  <c r="G44" i="1" s="1"/>
  <c r="F44" i="1"/>
  <c r="F56" i="1" s="1"/>
  <c r="F59" i="1" s="1"/>
  <c r="E65" i="1"/>
  <c r="E67" i="1" s="1"/>
  <c r="E73" i="1" s="1"/>
  <c r="C44" i="1"/>
  <c r="C39" i="1"/>
  <c r="C56" i="1" s="1"/>
  <c r="C23" i="1"/>
  <c r="C29" i="1" s="1"/>
  <c r="G56" i="1" l="1"/>
  <c r="G65" i="1"/>
  <c r="G67" i="1" s="1"/>
  <c r="G73" i="1" s="1"/>
</calcChain>
</file>

<file path=xl/sharedStrings.xml><?xml version="1.0" encoding="utf-8"?>
<sst xmlns="http://schemas.openxmlformats.org/spreadsheetml/2006/main" count="36" uniqueCount="24">
  <si>
    <t>ESTADO PRESUPUESTAL</t>
  </si>
  <si>
    <t>PRESUPUESTO DE INGRESOS</t>
  </si>
  <si>
    <t>JUNIO 2017</t>
  </si>
  <si>
    <t>FUENTE DE INGRESO</t>
  </si>
  <si>
    <t>TOTAL</t>
  </si>
  <si>
    <t>Subsidio Federal</t>
  </si>
  <si>
    <t>Subsidio Estatal</t>
  </si>
  <si>
    <t>Total Subsidios</t>
  </si>
  <si>
    <t>Recurso  Propio</t>
  </si>
  <si>
    <t>Remanentes 2016</t>
  </si>
  <si>
    <t>EJERCICIO DEL GASTO</t>
  </si>
  <si>
    <t>Recurso Propio</t>
  </si>
  <si>
    <t>Total</t>
  </si>
  <si>
    <t>Fondo para Grupos Vunerables y Discapacitados</t>
  </si>
  <si>
    <t>Apoyo a la Calidad 2013</t>
  </si>
  <si>
    <t>Total de gasto de apoyo a la Calidad</t>
  </si>
  <si>
    <t>Total del Gasto</t>
  </si>
  <si>
    <t>REMANENTE POR EJERCER</t>
  </si>
  <si>
    <t>REMANENTE</t>
  </si>
  <si>
    <t xml:space="preserve">Total de Recurso </t>
  </si>
  <si>
    <t>Rector</t>
  </si>
  <si>
    <t>Director de Finanzas</t>
  </si>
  <si>
    <t>M.A. Heriberto Flores Gutiérrez</t>
  </si>
  <si>
    <t>C.P. Ricardo Guevara Velazquez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</si>
</sst>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0000"/>
    <numFmt numFmtId="165" formatCode="General_)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  <font>
      <b/>
      <u/>
      <sz val="9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50">
    <xf numFmtId="0" fontId="0" fillId="0" borderId="0"/>
    <xf numFmtId="43" fontId="2" fillId="0" borderId="0" applyFont="0" applyFill="0" applyBorder="0" applyAlignment="0" applyProtection="0"/>
    <xf numFmtId="165" fontId="7" fillId="0" borderId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8" fillId="12" borderId="30" applyNumberFormat="0" applyAlignment="0" applyProtection="0"/>
    <xf numFmtId="0" fontId="18" fillId="12" borderId="30" applyNumberFormat="0" applyAlignment="0" applyProtection="0"/>
    <xf numFmtId="0" fontId="18" fillId="12" borderId="30" applyNumberFormat="0" applyAlignment="0" applyProtection="0"/>
    <xf numFmtId="0" fontId="19" fillId="13" borderId="31" applyNumberFormat="0" applyAlignment="0" applyProtection="0"/>
    <xf numFmtId="0" fontId="19" fillId="13" borderId="31" applyNumberFormat="0" applyAlignment="0" applyProtection="0"/>
    <xf numFmtId="0" fontId="19" fillId="13" borderId="31" applyNumberFormat="0" applyAlignment="0" applyProtection="0"/>
    <xf numFmtId="0" fontId="20" fillId="0" borderId="32" applyNumberFormat="0" applyFill="0" applyAlignment="0" applyProtection="0"/>
    <xf numFmtId="0" fontId="20" fillId="0" borderId="32" applyNumberFormat="0" applyFill="0" applyAlignment="0" applyProtection="0"/>
    <xf numFmtId="0" fontId="20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2" fillId="8" borderId="30" applyNumberFormat="0" applyAlignment="0" applyProtection="0"/>
    <xf numFmtId="0" fontId="22" fillId="8" borderId="30" applyNumberFormat="0" applyAlignment="0" applyProtection="0"/>
    <xf numFmtId="0" fontId="22" fillId="8" borderId="3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5" borderId="33" applyNumberFormat="0" applyFont="0" applyAlignment="0" applyProtection="0"/>
    <xf numFmtId="0" fontId="7" fillId="5" borderId="33" applyNumberFormat="0" applyFont="0" applyAlignment="0" applyProtection="0"/>
    <xf numFmtId="0" fontId="7" fillId="5" borderId="33" applyNumberFormat="0" applyFont="0" applyAlignment="0" applyProtection="0"/>
    <xf numFmtId="9" fontId="7" fillId="0" borderId="0" applyFont="0" applyFill="0" applyBorder="0" applyAlignment="0" applyProtection="0"/>
    <xf numFmtId="0" fontId="26" fillId="12" borderId="34" applyNumberFormat="0" applyAlignment="0" applyProtection="0"/>
    <xf numFmtId="0" fontId="26" fillId="12" borderId="34" applyNumberFormat="0" applyAlignment="0" applyProtection="0"/>
    <xf numFmtId="0" fontId="26" fillId="12" borderId="34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5" applyNumberFormat="0" applyFill="0" applyAlignment="0" applyProtection="0"/>
    <xf numFmtId="0" fontId="28" fillId="0" borderId="35" applyNumberFormat="0" applyFill="0" applyAlignment="0" applyProtection="0"/>
    <xf numFmtId="0" fontId="28" fillId="0" borderId="35" applyNumberFormat="0" applyFill="0" applyAlignment="0" applyProtection="0"/>
    <xf numFmtId="0" fontId="29" fillId="0" borderId="36" applyNumberFormat="0" applyFill="0" applyAlignment="0" applyProtection="0"/>
    <xf numFmtId="0" fontId="29" fillId="0" borderId="36" applyNumberFormat="0" applyFill="0" applyAlignment="0" applyProtection="0"/>
    <xf numFmtId="0" fontId="29" fillId="0" borderId="36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21" fillId="0" borderId="37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38" applyNumberFormat="0" applyFill="0" applyAlignment="0" applyProtection="0"/>
    <xf numFmtId="0" fontId="31" fillId="0" borderId="38" applyNumberFormat="0" applyFill="0" applyAlignment="0" applyProtection="0"/>
    <xf numFmtId="0" fontId="31" fillId="0" borderId="38" applyNumberFormat="0" applyFill="0" applyAlignment="0" applyProtection="0"/>
  </cellStyleXfs>
  <cellXfs count="122">
    <xf numFmtId="0" fontId="0" fillId="0" borderId="0" xfId="0"/>
    <xf numFmtId="0" fontId="3" fillId="0" borderId="0" xfId="0" applyFont="1"/>
    <xf numFmtId="4" fontId="3" fillId="0" borderId="0" xfId="0" applyNumberFormat="1" applyFont="1"/>
    <xf numFmtId="0" fontId="3" fillId="0" borderId="0" xfId="0" applyFont="1" applyFill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0" xfId="0" quotePrefix="1" applyNumberFormat="1" applyFont="1" applyAlignment="1">
      <alignment horizontal="center"/>
    </xf>
    <xf numFmtId="0" fontId="0" fillId="0" borderId="0" xfId="0" applyFill="1" applyBorder="1"/>
    <xf numFmtId="0" fontId="7" fillId="0" borderId="0" xfId="0" applyFont="1" applyFill="1" applyBorder="1"/>
    <xf numFmtId="0" fontId="6" fillId="0" borderId="0" xfId="0" applyFont="1"/>
    <xf numFmtId="0" fontId="6" fillId="2" borderId="1" xfId="0" applyFont="1" applyFill="1" applyBorder="1" applyAlignment="1">
      <alignment horizontal="center"/>
    </xf>
    <xf numFmtId="4" fontId="6" fillId="0" borderId="0" xfId="0" applyNumberFormat="1" applyFont="1"/>
    <xf numFmtId="0" fontId="6" fillId="0" borderId="0" xfId="0" applyFont="1" applyFill="1"/>
    <xf numFmtId="0" fontId="7" fillId="0" borderId="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43" fontId="0" fillId="0" borderId="0" xfId="1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4" fontId="3" fillId="0" borderId="0" xfId="0" applyNumberFormat="1" applyFont="1" applyFill="1"/>
    <xf numFmtId="0" fontId="3" fillId="0" borderId="6" xfId="0" applyFont="1" applyFill="1" applyBorder="1"/>
    <xf numFmtId="43" fontId="3" fillId="0" borderId="7" xfId="1" applyFont="1" applyFill="1" applyBorder="1"/>
    <xf numFmtId="43" fontId="3" fillId="0" borderId="8" xfId="1" applyFont="1" applyFill="1" applyBorder="1"/>
    <xf numFmtId="4" fontId="3" fillId="0" borderId="0" xfId="1" applyNumberFormat="1" applyFont="1"/>
    <xf numFmtId="43" fontId="3" fillId="0" borderId="0" xfId="1" applyFont="1"/>
    <xf numFmtId="0" fontId="3" fillId="0" borderId="9" xfId="0" applyFont="1" applyFill="1" applyBorder="1"/>
    <xf numFmtId="43" fontId="3" fillId="0" borderId="10" xfId="1" applyFont="1" applyFill="1" applyBorder="1"/>
    <xf numFmtId="43" fontId="3" fillId="0" borderId="11" xfId="1" applyFont="1" applyFill="1" applyBorder="1"/>
    <xf numFmtId="0" fontId="6" fillId="0" borderId="12" xfId="0" applyFont="1" applyFill="1" applyBorder="1"/>
    <xf numFmtId="43" fontId="6" fillId="0" borderId="13" xfId="1" applyFont="1" applyFill="1" applyBorder="1"/>
    <xf numFmtId="43" fontId="6" fillId="0" borderId="14" xfId="1" applyFont="1" applyFill="1" applyBorder="1"/>
    <xf numFmtId="43" fontId="3" fillId="0" borderId="4" xfId="1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3" fillId="0" borderId="10" xfId="0" applyFont="1" applyFill="1" applyBorder="1"/>
    <xf numFmtId="0" fontId="3" fillId="0" borderId="11" xfId="0" applyFont="1" applyFill="1" applyBorder="1"/>
    <xf numFmtId="0" fontId="8" fillId="0" borderId="0" xfId="0" applyFont="1"/>
    <xf numFmtId="43" fontId="6" fillId="0" borderId="13" xfId="0" applyNumberFormat="1" applyFont="1" applyFill="1" applyBorder="1"/>
    <xf numFmtId="43" fontId="6" fillId="0" borderId="14" xfId="0" applyNumberFormat="1" applyFont="1" applyFill="1" applyBorder="1"/>
    <xf numFmtId="4" fontId="8" fillId="0" borderId="0" xfId="0" applyNumberFormat="1" applyFont="1"/>
    <xf numFmtId="0" fontId="8" fillId="0" borderId="0" xfId="0" applyFont="1" applyFill="1" applyBorder="1"/>
    <xf numFmtId="0" fontId="3" fillId="0" borderId="15" xfId="0" applyFont="1" applyFill="1" applyBorder="1"/>
    <xf numFmtId="0" fontId="3" fillId="0" borderId="2" xfId="0" applyFont="1" applyFill="1" applyBorder="1"/>
    <xf numFmtId="0" fontId="3" fillId="0" borderId="16" xfId="0" applyFont="1" applyFill="1" applyBorder="1"/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43" fontId="9" fillId="0" borderId="0" xfId="1" applyFont="1" applyFill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/>
    <xf numFmtId="0" fontId="6" fillId="0" borderId="0" xfId="0" applyFont="1" applyBorder="1"/>
    <xf numFmtId="43" fontId="6" fillId="0" borderId="0" xfId="0" applyNumberFormat="1" applyFont="1"/>
    <xf numFmtId="0" fontId="6" fillId="0" borderId="0" xfId="0" applyFont="1" applyFill="1" applyBorder="1"/>
    <xf numFmtId="0" fontId="10" fillId="0" borderId="3" xfId="0" applyFont="1" applyFill="1" applyBorder="1" applyAlignment="1">
      <alignment horizontal="center"/>
    </xf>
    <xf numFmtId="43" fontId="3" fillId="0" borderId="5" xfId="1" applyFont="1" applyFill="1" applyBorder="1"/>
    <xf numFmtId="0" fontId="6" fillId="0" borderId="6" xfId="0" applyFont="1" applyFill="1" applyBorder="1" applyAlignment="1">
      <alignment horizontal="left"/>
    </xf>
    <xf numFmtId="43" fontId="6" fillId="0" borderId="7" xfId="1" applyFont="1" applyFill="1" applyBorder="1"/>
    <xf numFmtId="43" fontId="3" fillId="0" borderId="0" xfId="0" applyNumberFormat="1" applyFont="1"/>
    <xf numFmtId="0" fontId="6" fillId="0" borderId="6" xfId="0" applyFont="1" applyFill="1" applyBorder="1"/>
    <xf numFmtId="0" fontId="6" fillId="0" borderId="9" xfId="0" applyFont="1" applyFill="1" applyBorder="1"/>
    <xf numFmtId="43" fontId="6" fillId="0" borderId="10" xfId="1" applyFont="1" applyFill="1" applyBorder="1"/>
    <xf numFmtId="43" fontId="6" fillId="0" borderId="11" xfId="1" applyFont="1" applyFill="1" applyBorder="1"/>
    <xf numFmtId="2" fontId="6" fillId="0" borderId="0" xfId="0" applyNumberFormat="1" applyFont="1"/>
    <xf numFmtId="0" fontId="6" fillId="0" borderId="3" xfId="0" applyFont="1" applyFill="1" applyBorder="1"/>
    <xf numFmtId="43" fontId="6" fillId="0" borderId="4" xfId="1" applyFont="1" applyFill="1" applyBorder="1"/>
    <xf numFmtId="43" fontId="6" fillId="0" borderId="5" xfId="1" applyFont="1" applyFill="1" applyBorder="1"/>
    <xf numFmtId="43" fontId="6" fillId="0" borderId="8" xfId="1" applyFont="1" applyFill="1" applyBorder="1"/>
    <xf numFmtId="44" fontId="6" fillId="0" borderId="0" xfId="0" applyNumberFormat="1" applyFont="1"/>
    <xf numFmtId="0" fontId="3" fillId="0" borderId="17" xfId="0" applyFont="1" applyFill="1" applyBorder="1"/>
    <xf numFmtId="43" fontId="3" fillId="0" borderId="18" xfId="1" applyFont="1" applyFill="1" applyBorder="1"/>
    <xf numFmtId="43" fontId="3" fillId="0" borderId="19" xfId="1" applyFont="1" applyFill="1" applyBorder="1"/>
    <xf numFmtId="4" fontId="11" fillId="0" borderId="0" xfId="0" applyNumberFormat="1" applyFont="1" applyFill="1" applyBorder="1"/>
    <xf numFmtId="4" fontId="12" fillId="0" borderId="0" xfId="0" applyNumberFormat="1" applyFont="1" applyFill="1" applyBorder="1"/>
    <xf numFmtId="0" fontId="13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0" borderId="0" xfId="0" applyFill="1"/>
    <xf numFmtId="0" fontId="3" fillId="0" borderId="24" xfId="0" applyFont="1" applyFill="1" applyBorder="1"/>
    <xf numFmtId="43" fontId="3" fillId="0" borderId="25" xfId="1" applyFont="1" applyFill="1" applyBorder="1"/>
    <xf numFmtId="43" fontId="3" fillId="0" borderId="26" xfId="1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43" fontId="6" fillId="0" borderId="27" xfId="1" applyFont="1" applyFill="1" applyBorder="1"/>
    <xf numFmtId="43" fontId="6" fillId="0" borderId="0" xfId="1" applyFont="1"/>
    <xf numFmtId="4" fontId="6" fillId="0" borderId="0" xfId="0" applyNumberFormat="1" applyFont="1" applyFill="1"/>
    <xf numFmtId="43" fontId="0" fillId="0" borderId="0" xfId="1" applyFont="1" applyFill="1"/>
    <xf numFmtId="43" fontId="3" fillId="0" borderId="28" xfId="1" applyFont="1" applyFill="1" applyBorder="1"/>
    <xf numFmtId="0" fontId="3" fillId="0" borderId="6" xfId="0" applyFont="1" applyFill="1" applyBorder="1" applyAlignment="1">
      <alignment horizontal="left"/>
    </xf>
    <xf numFmtId="164" fontId="3" fillId="0" borderId="0" xfId="0" applyNumberFormat="1" applyFont="1"/>
    <xf numFmtId="0" fontId="3" fillId="0" borderId="9" xfId="0" applyFont="1" applyFill="1" applyBorder="1" applyAlignment="1">
      <alignment horizontal="left"/>
    </xf>
    <xf numFmtId="43" fontId="6" fillId="0" borderId="29" xfId="1" applyFont="1" applyFill="1" applyBorder="1"/>
    <xf numFmtId="43" fontId="3" fillId="0" borderId="29" xfId="1" applyFont="1" applyFill="1" applyBorder="1"/>
    <xf numFmtId="4" fontId="6" fillId="0" borderId="13" xfId="1" applyNumberFormat="1" applyFont="1" applyFill="1" applyBorder="1"/>
    <xf numFmtId="4" fontId="6" fillId="0" borderId="14" xfId="1" applyNumberFormat="1" applyFont="1" applyFill="1" applyBorder="1"/>
    <xf numFmtId="4" fontId="7" fillId="0" borderId="0" xfId="0" applyNumberFormat="1" applyFont="1" applyFill="1" applyBorder="1"/>
    <xf numFmtId="43" fontId="3" fillId="0" borderId="2" xfId="1" applyFont="1" applyFill="1" applyBorder="1"/>
    <xf numFmtId="4" fontId="3" fillId="0" borderId="2" xfId="1" applyNumberFormat="1" applyFont="1" applyFill="1" applyBorder="1"/>
    <xf numFmtId="43" fontId="3" fillId="0" borderId="23" xfId="1" applyFont="1" applyFill="1" applyBorder="1"/>
    <xf numFmtId="4" fontId="3" fillId="0" borderId="16" xfId="1" applyNumberFormat="1" applyFont="1" applyFill="1" applyBorder="1"/>
    <xf numFmtId="43" fontId="6" fillId="0" borderId="0" xfId="1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/>
    <xf numFmtId="43" fontId="9" fillId="0" borderId="0" xfId="1" applyFont="1" applyFill="1"/>
    <xf numFmtId="0" fontId="5" fillId="0" borderId="0" xfId="0" applyFont="1" applyAlignment="1">
      <alignment horizontal="center"/>
    </xf>
    <xf numFmtId="43" fontId="5" fillId="0" borderId="0" xfId="1" applyFont="1"/>
    <xf numFmtId="0" fontId="5" fillId="0" borderId="23" xfId="0" applyFont="1" applyBorder="1" applyAlignment="1">
      <alignment horizontal="center"/>
    </xf>
    <xf numFmtId="0" fontId="5" fillId="0" borderId="23" xfId="0" applyFont="1" applyBorder="1"/>
    <xf numFmtId="43" fontId="5" fillId="0" borderId="23" xfId="1" applyFont="1" applyBorder="1"/>
    <xf numFmtId="0" fontId="4" fillId="0" borderId="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4" fillId="0" borderId="0" xfId="0" applyFont="1"/>
    <xf numFmtId="0" fontId="14" fillId="0" borderId="0" xfId="0" applyFont="1" applyBorder="1"/>
    <xf numFmtId="4" fontId="14" fillId="0" borderId="0" xfId="0" applyNumberFormat="1" applyFont="1"/>
  </cellXfs>
  <cellStyles count="150">
    <cellStyle name="=C:\WINNT\SYSTEM32\COMMAND.COM" xfId="2"/>
    <cellStyle name="20% - Énfasis1 2" xfId="3"/>
    <cellStyle name="20% - Énfasis1 3" xfId="4"/>
    <cellStyle name="20% - Énfasis1 4" xfId="5"/>
    <cellStyle name="20% - Énfasis2 2" xfId="6"/>
    <cellStyle name="20% - Énfasis2 3" xfId="7"/>
    <cellStyle name="20% - Énfasis2 4" xfId="8"/>
    <cellStyle name="20% - Énfasis3 2" xfId="9"/>
    <cellStyle name="20% - Énfasis3 3" xfId="10"/>
    <cellStyle name="20% - Énfasis3 4" xfId="11"/>
    <cellStyle name="20% - Énfasis4 2" xfId="12"/>
    <cellStyle name="20% - Énfasis4 3" xfId="13"/>
    <cellStyle name="20% - Énfasis4 4" xfId="14"/>
    <cellStyle name="20% - Énfasis5 2" xfId="15"/>
    <cellStyle name="20% - Énfasis5 3" xfId="16"/>
    <cellStyle name="20% - Énfasis5 4" xfId="17"/>
    <cellStyle name="20% - Énfasis6 2" xfId="18"/>
    <cellStyle name="20% - Énfasis6 3" xfId="19"/>
    <cellStyle name="20% - Énfasis6 4" xfId="20"/>
    <cellStyle name="40% - Énfasis1 2" xfId="21"/>
    <cellStyle name="40% - Énfasis1 3" xfId="22"/>
    <cellStyle name="40% - Énfasis1 4" xfId="23"/>
    <cellStyle name="40% - Énfasis2 2" xfId="24"/>
    <cellStyle name="40% - Énfasis2 3" xfId="25"/>
    <cellStyle name="40% - Énfasis2 4" xfId="26"/>
    <cellStyle name="40% - Énfasis3 2" xfId="27"/>
    <cellStyle name="40% - Énfasis3 3" xfId="28"/>
    <cellStyle name="40% - Énfasis3 4" xfId="29"/>
    <cellStyle name="40% - Énfasis4 2" xfId="30"/>
    <cellStyle name="40% - Énfasis4 3" xfId="31"/>
    <cellStyle name="40% - Énfasis4 4" xfId="32"/>
    <cellStyle name="40% - Énfasis5 2" xfId="33"/>
    <cellStyle name="40% - Énfasis5 3" xfId="34"/>
    <cellStyle name="40% - Énfasis5 4" xfId="35"/>
    <cellStyle name="40% - Énfasis6 2" xfId="36"/>
    <cellStyle name="40% - Énfasis6 3" xfId="37"/>
    <cellStyle name="40% - Énfasis6 4" xfId="38"/>
    <cellStyle name="60% - Énfasis1 2" xfId="39"/>
    <cellStyle name="60% - Énfasis1 3" xfId="40"/>
    <cellStyle name="60% - Énfasis1 4" xfId="41"/>
    <cellStyle name="60% - Énfasis2 2" xfId="42"/>
    <cellStyle name="60% - Énfasis2 3" xfId="43"/>
    <cellStyle name="60% - Énfasis2 4" xfId="44"/>
    <cellStyle name="60% - Énfasis3 2" xfId="45"/>
    <cellStyle name="60% - Énfasis3 3" xfId="46"/>
    <cellStyle name="60% - Énfasis3 4" xfId="47"/>
    <cellStyle name="60% - Énfasis4 2" xfId="48"/>
    <cellStyle name="60% - Énfasis4 3" xfId="49"/>
    <cellStyle name="60% - Énfasis4 4" xfId="50"/>
    <cellStyle name="60% - Énfasis5 2" xfId="51"/>
    <cellStyle name="60% - Énfasis5 3" xfId="52"/>
    <cellStyle name="60% - Énfasis5 4" xfId="53"/>
    <cellStyle name="60% - Énfasis6 2" xfId="54"/>
    <cellStyle name="60% - Énfasis6 3" xfId="55"/>
    <cellStyle name="60% - Énfasis6 4" xfId="56"/>
    <cellStyle name="Buena 2" xfId="57"/>
    <cellStyle name="Buena 3" xfId="58"/>
    <cellStyle name="Buena 4" xfId="59"/>
    <cellStyle name="Cálculo 2" xfId="60"/>
    <cellStyle name="Cálculo 3" xfId="61"/>
    <cellStyle name="Cálculo 4" xfId="62"/>
    <cellStyle name="Celda de comprobación 2" xfId="63"/>
    <cellStyle name="Celda de comprobación 3" xfId="64"/>
    <cellStyle name="Celda de comprobación 4" xfId="65"/>
    <cellStyle name="Celda vinculada 2" xfId="66"/>
    <cellStyle name="Celda vinculada 3" xfId="67"/>
    <cellStyle name="Celda vinculada 4" xfId="68"/>
    <cellStyle name="Encabezado 4 2" xfId="69"/>
    <cellStyle name="Encabezado 4 3" xfId="70"/>
    <cellStyle name="Encabezado 4 4" xfId="71"/>
    <cellStyle name="Énfasis1 2" xfId="72"/>
    <cellStyle name="Énfasis1 3" xfId="73"/>
    <cellStyle name="Énfasis1 4" xfId="74"/>
    <cellStyle name="Énfasis2 2" xfId="75"/>
    <cellStyle name="Énfasis2 3" xfId="76"/>
    <cellStyle name="Énfasis2 4" xfId="77"/>
    <cellStyle name="Énfasis3 2" xfId="78"/>
    <cellStyle name="Énfasis3 3" xfId="79"/>
    <cellStyle name="Énfasis3 4" xfId="80"/>
    <cellStyle name="Énfasis4 2" xfId="81"/>
    <cellStyle name="Énfasis4 3" xfId="82"/>
    <cellStyle name="Énfasis4 4" xfId="83"/>
    <cellStyle name="Énfasis5 2" xfId="84"/>
    <cellStyle name="Énfasis5 3" xfId="85"/>
    <cellStyle name="Énfasis5 4" xfId="86"/>
    <cellStyle name="Énfasis6 2" xfId="87"/>
    <cellStyle name="Énfasis6 3" xfId="88"/>
    <cellStyle name="Énfasis6 4" xfId="89"/>
    <cellStyle name="Entrada 2" xfId="90"/>
    <cellStyle name="Entrada 3" xfId="91"/>
    <cellStyle name="Entrada 4" xfId="92"/>
    <cellStyle name="Hipervínculo 5" xfId="93"/>
    <cellStyle name="Incorrecto 2" xfId="94"/>
    <cellStyle name="Incorrecto 3" xfId="95"/>
    <cellStyle name="Incorrecto 4" xfId="96"/>
    <cellStyle name="Millares" xfId="1" builtinId="3"/>
    <cellStyle name="Millares 2" xfId="97"/>
    <cellStyle name="Millares 3" xfId="98"/>
    <cellStyle name="Millares 4" xfId="99"/>
    <cellStyle name="Millares 5" xfId="100"/>
    <cellStyle name="Millares 6" xfId="101"/>
    <cellStyle name="Moneda 2" xfId="102"/>
    <cellStyle name="Moneda 3" xfId="103"/>
    <cellStyle name="Neutral 2" xfId="104"/>
    <cellStyle name="Neutral 3" xfId="105"/>
    <cellStyle name="Neutral 4" xfId="106"/>
    <cellStyle name="Normal" xfId="0" builtinId="0"/>
    <cellStyle name="Normal 2" xfId="107"/>
    <cellStyle name="Normal 2 2" xfId="108"/>
    <cellStyle name="Normal 2 3" xfId="109"/>
    <cellStyle name="Normal 2 4" xfId="110"/>
    <cellStyle name="Normal 3" xfId="111"/>
    <cellStyle name="Normal 3 2" xfId="112"/>
    <cellStyle name="Normal 3 2 2" xfId="113"/>
    <cellStyle name="Normal 3 3" xfId="114"/>
    <cellStyle name="Normal 3 4" xfId="115"/>
    <cellStyle name="Normal 3 5" xfId="116"/>
    <cellStyle name="Normal 4" xfId="117"/>
    <cellStyle name="Normal 4 2" xfId="118"/>
    <cellStyle name="Normal 5" xfId="119"/>
    <cellStyle name="Normal 6" xfId="120"/>
    <cellStyle name="Normal 7" xfId="121"/>
    <cellStyle name="Notas 2" xfId="122"/>
    <cellStyle name="Notas 3" xfId="123"/>
    <cellStyle name="Notas 4" xfId="124"/>
    <cellStyle name="Porcentaje 2" xfId="125"/>
    <cellStyle name="Salida 2" xfId="126"/>
    <cellStyle name="Salida 3" xfId="127"/>
    <cellStyle name="Salida 4" xfId="128"/>
    <cellStyle name="Texto de advertencia 2" xfId="129"/>
    <cellStyle name="Texto de advertencia 3" xfId="130"/>
    <cellStyle name="Texto de advertencia 4" xfId="131"/>
    <cellStyle name="Texto explicativo 2" xfId="132"/>
    <cellStyle name="Texto explicativo 3" xfId="133"/>
    <cellStyle name="Texto explicativo 4" xfId="134"/>
    <cellStyle name="Título 1 2" xfId="135"/>
    <cellStyle name="Título 1 3" xfId="136"/>
    <cellStyle name="Título 1 4" xfId="137"/>
    <cellStyle name="Título 2 2" xfId="138"/>
    <cellStyle name="Título 2 3" xfId="139"/>
    <cellStyle name="Título 2 4" xfId="140"/>
    <cellStyle name="Título 3 2" xfId="141"/>
    <cellStyle name="Título 3 3" xfId="142"/>
    <cellStyle name="Título 3 4" xfId="143"/>
    <cellStyle name="Título 4" xfId="144"/>
    <cellStyle name="Título 5" xfId="145"/>
    <cellStyle name="Título 6" xfId="146"/>
    <cellStyle name="Total 2" xfId="147"/>
    <cellStyle name="Total 3" xfId="148"/>
    <cellStyle name="Total 4" xfId="1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57150</xdr:rowOff>
    </xdr:from>
    <xdr:to>
      <xdr:col>6</xdr:col>
      <xdr:colOff>876300</xdr:colOff>
      <xdr:row>10</xdr:row>
      <xdr:rowOff>57150</xdr:rowOff>
    </xdr:to>
    <xdr:pic>
      <xdr:nvPicPr>
        <xdr:cNvPr id="2" name="WordPictureWatermark105736517" descr="UTCH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86404"/>
        <a:stretch>
          <a:fillRect/>
        </a:stretch>
      </xdr:blipFill>
      <xdr:spPr bwMode="auto">
        <a:xfrm>
          <a:off x="333375" y="219075"/>
          <a:ext cx="781050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6%20ESTADOS%20FINANCIEROS%20JUNIO%202017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Gral"/>
      <sheetName val="Bal G"/>
      <sheetName val="Est Res"/>
      <sheetName val="Bal Comp"/>
      <sheetName val="Or y Apl"/>
      <sheetName val="Flujo Efvo."/>
      <sheetName val="EVHP"/>
      <sheetName val="NOTAS"/>
      <sheetName val="REP SUB"/>
      <sheetName val="FEDERAL"/>
      <sheetName val="ESTATAL"/>
      <sheetName val="PROPIOS"/>
      <sheetName val="Edo. Pptal."/>
      <sheetName val="ENCAB"/>
      <sheetName val="P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3">
          <cell r="R33">
            <v>20772266.780000001</v>
          </cell>
        </row>
        <row r="48">
          <cell r="R48">
            <v>207240.00000000003</v>
          </cell>
        </row>
        <row r="87">
          <cell r="R87">
            <v>92389.37000000001</v>
          </cell>
        </row>
      </sheetData>
      <sheetData sheetId="10">
        <row r="53">
          <cell r="Q53">
            <v>0</v>
          </cell>
        </row>
        <row r="92">
          <cell r="Q92">
            <v>0</v>
          </cell>
        </row>
        <row r="124">
          <cell r="Q124">
            <v>8995487.4299999997</v>
          </cell>
        </row>
      </sheetData>
      <sheetData sheetId="11">
        <row r="30">
          <cell r="Q30">
            <v>16656950.899999999</v>
          </cell>
        </row>
        <row r="45">
          <cell r="Q45">
            <v>952158.51</v>
          </cell>
        </row>
        <row r="84">
          <cell r="Q84">
            <v>10325148.439999999</v>
          </cell>
        </row>
        <row r="137">
          <cell r="Q137">
            <v>728981.07000000007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tabSelected="1" topLeftCell="A16" workbookViewId="0">
      <selection activeCell="J44" sqref="J44"/>
    </sheetView>
  </sheetViews>
  <sheetFormatPr baseColWidth="10" defaultRowHeight="12" x14ac:dyDescent="0.2"/>
  <cols>
    <col min="1" max="1" width="2.5703125" style="1" bestFit="1" customWidth="1"/>
    <col min="2" max="2" width="36.7109375" style="1" customWidth="1"/>
    <col min="3" max="4" width="18" style="1" bestFit="1" customWidth="1"/>
    <col min="5" max="5" width="17.5703125" style="1" customWidth="1"/>
    <col min="6" max="6" width="16.140625" style="1" customWidth="1"/>
    <col min="7" max="7" width="18.28515625" style="1" customWidth="1"/>
    <col min="8" max="8" width="18.5703125" style="2" customWidth="1"/>
    <col min="9" max="9" width="17" style="1" bestFit="1" customWidth="1"/>
    <col min="10" max="10" width="12.28515625" style="3" bestFit="1" customWidth="1"/>
    <col min="11" max="11" width="17.140625" style="3" customWidth="1"/>
    <col min="12" max="12" width="17.42578125" style="3" bestFit="1" customWidth="1"/>
    <col min="13" max="13" width="15.140625" style="3" customWidth="1"/>
    <col min="14" max="14" width="12.28515625" style="3" bestFit="1" customWidth="1"/>
    <col min="15" max="15" width="11.42578125" style="3"/>
    <col min="16" max="27" width="11.42578125" style="1"/>
    <col min="28" max="29" width="11.42578125" style="1" customWidth="1"/>
    <col min="30" max="35" width="11.42578125" style="1"/>
    <col min="36" max="36" width="11.42578125" style="1" customWidth="1"/>
    <col min="37" max="37" width="11.42578125" style="1"/>
    <col min="38" max="40" width="11.42578125" style="1" customWidth="1"/>
    <col min="41" max="16384" width="11.42578125" style="1"/>
  </cols>
  <sheetData>
    <row r="1" spans="1:13" ht="12.75" customHeight="1" x14ac:dyDescent="0.2"/>
    <row r="2" spans="1:13" ht="12.75" customHeight="1" x14ac:dyDescent="0.2">
      <c r="A2" s="4"/>
      <c r="B2" s="4"/>
      <c r="C2" s="5"/>
      <c r="D2" s="5"/>
      <c r="E2" s="5"/>
      <c r="F2" s="5"/>
    </row>
    <row r="3" spans="1:13" ht="12.75" customHeight="1" x14ac:dyDescent="0.2">
      <c r="A3" s="4"/>
      <c r="B3" s="4"/>
      <c r="C3" s="5"/>
      <c r="D3" s="5"/>
      <c r="E3" s="5"/>
      <c r="F3" s="5"/>
    </row>
    <row r="4" spans="1:13" ht="12.75" customHeight="1" x14ac:dyDescent="0.2">
      <c r="A4" s="4"/>
      <c r="B4" s="4"/>
      <c r="C4" s="5"/>
      <c r="D4" s="5"/>
      <c r="E4" s="5"/>
      <c r="F4" s="5"/>
    </row>
    <row r="5" spans="1:13" ht="12.75" customHeight="1" x14ac:dyDescent="0.2">
      <c r="A5" s="4"/>
      <c r="B5" s="4"/>
      <c r="C5" s="5"/>
      <c r="D5" s="5"/>
      <c r="E5" s="5"/>
      <c r="F5" s="5"/>
    </row>
    <row r="6" spans="1:13" ht="12.75" customHeight="1" x14ac:dyDescent="0.2">
      <c r="A6" s="4"/>
      <c r="B6" s="4"/>
      <c r="C6" s="5"/>
      <c r="D6" s="5"/>
      <c r="E6" s="5"/>
      <c r="F6" s="5"/>
    </row>
    <row r="7" spans="1:13" ht="12.75" customHeight="1" x14ac:dyDescent="0.2">
      <c r="A7" s="4"/>
      <c r="B7" s="4"/>
      <c r="C7" s="5"/>
      <c r="D7" s="5"/>
      <c r="E7" s="5"/>
      <c r="F7" s="5"/>
    </row>
    <row r="8" spans="1:13" ht="12.75" customHeight="1" x14ac:dyDescent="0.2">
      <c r="A8" s="4"/>
      <c r="B8" s="4"/>
      <c r="C8" s="5"/>
      <c r="D8" s="5"/>
      <c r="E8" s="5"/>
      <c r="F8" s="5"/>
    </row>
    <row r="9" spans="1:13" ht="12.75" customHeight="1" x14ac:dyDescent="0.2">
      <c r="A9" s="4"/>
      <c r="B9" s="4"/>
      <c r="C9" s="5"/>
      <c r="D9" s="5"/>
      <c r="E9" s="5"/>
      <c r="F9" s="5"/>
    </row>
    <row r="10" spans="1:13" ht="12.75" customHeight="1" x14ac:dyDescent="0.2">
      <c r="A10" s="4"/>
      <c r="B10" s="4"/>
      <c r="C10" s="5"/>
      <c r="D10" s="5"/>
      <c r="E10" s="5"/>
      <c r="F10" s="5"/>
    </row>
    <row r="11" spans="1:13" ht="12.75" customHeight="1" x14ac:dyDescent="0.2">
      <c r="B11" s="4"/>
      <c r="C11" s="5"/>
      <c r="D11" s="5"/>
      <c r="E11" s="5"/>
      <c r="F11" s="5"/>
    </row>
    <row r="12" spans="1:13" ht="20.25" customHeight="1" x14ac:dyDescent="0.2">
      <c r="B12" s="6" t="s">
        <v>0</v>
      </c>
      <c r="C12" s="6"/>
      <c r="D12" s="6"/>
      <c r="E12" s="6"/>
      <c r="F12" s="6"/>
      <c r="G12" s="6"/>
    </row>
    <row r="14" spans="1:13" ht="17.25" customHeight="1" x14ac:dyDescent="0.2">
      <c r="B14" s="6" t="s">
        <v>1</v>
      </c>
      <c r="C14" s="6"/>
      <c r="D14" s="6"/>
      <c r="E14" s="6"/>
      <c r="F14" s="6"/>
      <c r="G14" s="6"/>
    </row>
    <row r="16" spans="1:13" ht="12.75" x14ac:dyDescent="0.2">
      <c r="B16" s="7" t="s">
        <v>2</v>
      </c>
      <c r="C16" s="8"/>
      <c r="D16" s="8"/>
      <c r="E16" s="8"/>
      <c r="F16" s="8"/>
      <c r="G16" s="8"/>
      <c r="K16" s="9"/>
      <c r="L16" s="9"/>
      <c r="M16" s="9"/>
    </row>
    <row r="17" spans="1:16" ht="13.5" thickBot="1" x14ac:dyDescent="0.25">
      <c r="K17" s="10"/>
      <c r="L17" s="9"/>
      <c r="M17" s="9"/>
    </row>
    <row r="18" spans="1:16" s="11" customFormat="1" ht="12.75" customHeight="1" x14ac:dyDescent="0.2">
      <c r="B18" s="12" t="s">
        <v>3</v>
      </c>
      <c r="C18" s="12">
        <v>1000</v>
      </c>
      <c r="D18" s="12">
        <v>2000</v>
      </c>
      <c r="E18" s="12">
        <v>3000</v>
      </c>
      <c r="F18" s="12">
        <v>4000</v>
      </c>
      <c r="G18" s="12" t="s">
        <v>4</v>
      </c>
      <c r="H18" s="13"/>
      <c r="J18" s="14"/>
      <c r="K18" s="15"/>
      <c r="L18" s="15"/>
      <c r="M18" s="15"/>
      <c r="N18" s="14"/>
      <c r="O18" s="14"/>
    </row>
    <row r="19" spans="1:16" s="11" customFormat="1" ht="13.5" customHeight="1" thickBot="1" x14ac:dyDescent="0.25">
      <c r="B19" s="16"/>
      <c r="C19" s="16"/>
      <c r="D19" s="16"/>
      <c r="E19" s="16"/>
      <c r="F19" s="16"/>
      <c r="G19" s="16"/>
      <c r="H19" s="13"/>
      <c r="J19" s="14"/>
      <c r="K19" s="17"/>
      <c r="L19" s="17"/>
      <c r="M19" s="17"/>
      <c r="N19" s="14"/>
      <c r="O19" s="14"/>
    </row>
    <row r="20" spans="1:16" ht="12.75" x14ac:dyDescent="0.2">
      <c r="B20" s="18"/>
      <c r="C20" s="19"/>
      <c r="D20" s="19"/>
      <c r="E20" s="19"/>
      <c r="F20" s="19"/>
      <c r="G20" s="20"/>
      <c r="I20" s="2"/>
      <c r="J20" s="21"/>
      <c r="K20" s="17"/>
      <c r="L20" s="17"/>
      <c r="M20" s="17"/>
      <c r="N20" s="21"/>
    </row>
    <row r="21" spans="1:16" ht="12.75" x14ac:dyDescent="0.2">
      <c r="B21" s="22" t="s">
        <v>5</v>
      </c>
      <c r="C21" s="23">
        <f>40576370.26+3386189.49</f>
        <v>43962559.75</v>
      </c>
      <c r="D21" s="23">
        <v>9497836.8200000003</v>
      </c>
      <c r="E21" s="23">
        <v>1223656.43</v>
      </c>
      <c r="F21" s="23"/>
      <c r="G21" s="24">
        <f>SUM(C21:F21)</f>
        <v>54684053</v>
      </c>
      <c r="H21" s="25"/>
      <c r="I21" s="26"/>
      <c r="K21" s="17"/>
      <c r="L21" s="17"/>
      <c r="M21" s="17"/>
    </row>
    <row r="22" spans="1:16" ht="13.5" thickBot="1" x14ac:dyDescent="0.25">
      <c r="B22" s="27" t="s">
        <v>6</v>
      </c>
      <c r="C22" s="23">
        <f>40576370.26+3386189.49</f>
        <v>43962559.75</v>
      </c>
      <c r="D22" s="23">
        <v>9497836.8200000003</v>
      </c>
      <c r="E22" s="23">
        <v>1223656.43</v>
      </c>
      <c r="F22" s="28"/>
      <c r="G22" s="29">
        <f>SUM(C22:F22)</f>
        <v>54684053</v>
      </c>
      <c r="H22" s="25"/>
      <c r="I22" s="26"/>
      <c r="J22" s="21"/>
      <c r="K22" s="17"/>
      <c r="L22" s="17"/>
      <c r="M22" s="17"/>
    </row>
    <row r="23" spans="1:16" ht="13.5" thickBot="1" x14ac:dyDescent="0.25">
      <c r="B23" s="30" t="s">
        <v>7</v>
      </c>
      <c r="C23" s="31">
        <f>+C21+C22</f>
        <v>87925119.5</v>
      </c>
      <c r="D23" s="31">
        <f>+D21+D22</f>
        <v>18995673.640000001</v>
      </c>
      <c r="E23" s="31">
        <f>+E21+E22</f>
        <v>2447312.86</v>
      </c>
      <c r="F23" s="31">
        <f>+F21+F22</f>
        <v>0</v>
      </c>
      <c r="G23" s="32">
        <f>+G21+G22</f>
        <v>109368106</v>
      </c>
      <c r="H23" s="25"/>
      <c r="I23" s="26"/>
      <c r="K23" s="17"/>
      <c r="L23" s="17"/>
      <c r="M23" s="17"/>
    </row>
    <row r="24" spans="1:16" ht="12.75" x14ac:dyDescent="0.2">
      <c r="B24" s="18"/>
      <c r="C24" s="33"/>
      <c r="D24" s="19"/>
      <c r="E24" s="19"/>
      <c r="F24" s="19"/>
      <c r="G24" s="20"/>
      <c r="J24" s="34"/>
      <c r="K24" s="17"/>
      <c r="L24" s="17"/>
      <c r="M24" s="17"/>
      <c r="N24" s="34"/>
      <c r="O24" s="34"/>
      <c r="P24" s="34"/>
    </row>
    <row r="25" spans="1:16" ht="12.75" x14ac:dyDescent="0.2">
      <c r="B25" s="22" t="s">
        <v>8</v>
      </c>
      <c r="C25" s="23"/>
      <c r="D25" s="23"/>
      <c r="E25" s="23">
        <v>22098692.710000001</v>
      </c>
      <c r="F25" s="23">
        <v>2699000</v>
      </c>
      <c r="G25" s="24">
        <f>SUM(C25:F25)</f>
        <v>24797692.710000001</v>
      </c>
      <c r="I25" s="2"/>
      <c r="J25" s="35"/>
      <c r="K25" s="17"/>
      <c r="L25" s="17"/>
      <c r="M25" s="17"/>
      <c r="N25" s="34"/>
      <c r="O25" s="34"/>
      <c r="P25" s="34"/>
    </row>
    <row r="26" spans="1:16" ht="12.75" x14ac:dyDescent="0.2">
      <c r="B26" s="22"/>
      <c r="C26" s="23"/>
      <c r="D26" s="23"/>
      <c r="E26" s="23"/>
      <c r="F26" s="23"/>
      <c r="G26" s="24"/>
      <c r="I26" s="2"/>
      <c r="J26" s="36"/>
      <c r="K26" s="17"/>
      <c r="L26" s="17"/>
      <c r="M26" s="17"/>
      <c r="N26" s="34"/>
      <c r="O26" s="34"/>
      <c r="P26" s="34"/>
    </row>
    <row r="27" spans="1:16" ht="12.75" x14ac:dyDescent="0.2">
      <c r="A27" s="37"/>
      <c r="B27" s="22" t="s">
        <v>9</v>
      </c>
      <c r="C27" s="23">
        <v>3618114.74</v>
      </c>
      <c r="D27" s="23">
        <v>160588.48000000001</v>
      </c>
      <c r="E27" s="23">
        <f>1156199.97+3541035.29</f>
        <v>4697235.26</v>
      </c>
      <c r="F27" s="23">
        <v>74240</v>
      </c>
      <c r="G27" s="24">
        <f>SUM(C27:F27)</f>
        <v>8550178.4800000004</v>
      </c>
      <c r="J27" s="36"/>
      <c r="K27" s="17"/>
      <c r="L27" s="17"/>
      <c r="M27" s="17"/>
      <c r="N27" s="34"/>
      <c r="O27" s="34"/>
      <c r="P27" s="34"/>
    </row>
    <row r="28" spans="1:16" ht="13.5" thickBot="1" x14ac:dyDescent="0.25">
      <c r="B28" s="27"/>
      <c r="C28" s="38"/>
      <c r="D28" s="38"/>
      <c r="E28" s="38"/>
      <c r="F28" s="38"/>
      <c r="G28" s="39"/>
      <c r="J28" s="36"/>
      <c r="K28" s="17"/>
      <c r="L28" s="17"/>
      <c r="M28" s="17"/>
      <c r="N28" s="34"/>
      <c r="O28" s="34"/>
      <c r="P28" s="34"/>
    </row>
    <row r="29" spans="1:16" s="40" customFormat="1" ht="13.5" thickBot="1" x14ac:dyDescent="0.25">
      <c r="B29" s="30"/>
      <c r="C29" s="41">
        <f>+C23+C25</f>
        <v>87925119.5</v>
      </c>
      <c r="D29" s="41">
        <f>+D23+D25</f>
        <v>18995673.640000001</v>
      </c>
      <c r="E29" s="41">
        <f>+E23+E25+E27</f>
        <v>29243240.829999998</v>
      </c>
      <c r="F29" s="41">
        <f>+F23+F25</f>
        <v>2699000</v>
      </c>
      <c r="G29" s="42">
        <f>+G23+G25+G27</f>
        <v>142715977.19</v>
      </c>
      <c r="H29" s="43"/>
      <c r="J29" s="36"/>
      <c r="K29" s="17"/>
      <c r="L29" s="17"/>
      <c r="M29" s="17"/>
      <c r="N29" s="44"/>
      <c r="O29" s="44"/>
      <c r="P29" s="44"/>
    </row>
    <row r="30" spans="1:16" ht="13.5" thickBot="1" x14ac:dyDescent="0.25">
      <c r="B30" s="45"/>
      <c r="C30" s="46"/>
      <c r="D30" s="46"/>
      <c r="E30" s="46"/>
      <c r="F30" s="46"/>
      <c r="G30" s="47"/>
      <c r="J30" s="35"/>
      <c r="K30" s="17"/>
      <c r="L30" s="17"/>
      <c r="M30" s="17"/>
      <c r="N30" s="34"/>
      <c r="O30" s="34"/>
      <c r="P30" s="34"/>
    </row>
    <row r="31" spans="1:16" ht="12.75" x14ac:dyDescent="0.2">
      <c r="B31" s="48"/>
      <c r="C31" s="48"/>
      <c r="D31" s="48"/>
      <c r="E31" s="48"/>
      <c r="F31" s="48"/>
      <c r="G31" s="48"/>
      <c r="J31" s="35"/>
      <c r="K31" s="17"/>
      <c r="L31" s="17"/>
      <c r="M31" s="17"/>
      <c r="N31" s="34"/>
      <c r="O31" s="34"/>
      <c r="P31" s="34"/>
    </row>
    <row r="32" spans="1:16" ht="16.5" customHeight="1" x14ac:dyDescent="0.2">
      <c r="A32" s="49" t="s">
        <v>10</v>
      </c>
      <c r="B32" s="49"/>
      <c r="C32" s="49"/>
      <c r="D32" s="49"/>
      <c r="E32" s="49"/>
      <c r="F32" s="49"/>
      <c r="G32" s="49"/>
      <c r="J32" s="35"/>
      <c r="K32" s="50"/>
      <c r="L32" s="50"/>
      <c r="M32" s="50"/>
      <c r="N32" s="34"/>
      <c r="O32" s="34"/>
      <c r="P32" s="34"/>
    </row>
    <row r="33" spans="1:16" ht="12.75" x14ac:dyDescent="0.2">
      <c r="A33" s="49"/>
      <c r="B33" s="49"/>
      <c r="C33" s="49"/>
      <c r="D33" s="49"/>
      <c r="E33" s="49"/>
      <c r="F33" s="49"/>
      <c r="G33" s="49"/>
      <c r="J33" s="35"/>
      <c r="K33" s="9"/>
      <c r="L33" s="9"/>
      <c r="M33" s="9"/>
      <c r="N33" s="34"/>
      <c r="O33" s="34"/>
      <c r="P33" s="34"/>
    </row>
    <row r="34" spans="1:16" ht="13.5" thickBot="1" x14ac:dyDescent="0.25">
      <c r="B34" s="51"/>
      <c r="C34" s="52"/>
      <c r="D34" s="52"/>
      <c r="E34" s="52"/>
      <c r="F34" s="52"/>
      <c r="G34" s="52"/>
      <c r="J34" s="34"/>
      <c r="K34" s="9"/>
      <c r="L34" s="9"/>
      <c r="M34" s="9"/>
      <c r="N34" s="34"/>
      <c r="O34" s="34"/>
      <c r="P34" s="34"/>
    </row>
    <row r="35" spans="1:16" ht="12.75" x14ac:dyDescent="0.2">
      <c r="B35" s="12" t="s">
        <v>10</v>
      </c>
      <c r="C35" s="12">
        <v>1000</v>
      </c>
      <c r="D35" s="12">
        <v>2000</v>
      </c>
      <c r="E35" s="12">
        <v>3000</v>
      </c>
      <c r="F35" s="12">
        <v>4000</v>
      </c>
      <c r="G35" s="12" t="s">
        <v>4</v>
      </c>
      <c r="J35" s="34"/>
      <c r="K35" s="9"/>
      <c r="L35" s="9"/>
      <c r="M35" s="9"/>
      <c r="N35" s="34"/>
      <c r="O35" s="34"/>
      <c r="P35" s="34"/>
    </row>
    <row r="36" spans="1:16" ht="13.5" thickBot="1" x14ac:dyDescent="0.25">
      <c r="B36" s="16"/>
      <c r="C36" s="16"/>
      <c r="D36" s="16"/>
      <c r="E36" s="16"/>
      <c r="F36" s="16"/>
      <c r="G36" s="16"/>
      <c r="J36" s="34"/>
      <c r="K36" s="9"/>
      <c r="L36" s="9"/>
      <c r="M36" s="9"/>
      <c r="N36" s="34"/>
      <c r="O36" s="34"/>
      <c r="P36" s="34"/>
    </row>
    <row r="37" spans="1:16" ht="12.75" x14ac:dyDescent="0.2">
      <c r="B37" s="22" t="s">
        <v>5</v>
      </c>
      <c r="C37" s="23">
        <f>+[1]FEDERAL!R33</f>
        <v>20772266.780000001</v>
      </c>
      <c r="D37" s="23">
        <f>+[1]FEDERAL!R48</f>
        <v>207240.00000000003</v>
      </c>
      <c r="E37" s="23">
        <f>+[1]FEDERAL!R87</f>
        <v>92389.37000000001</v>
      </c>
      <c r="F37" s="23"/>
      <c r="G37" s="24">
        <f>SUM(C37:F37)</f>
        <v>21071896.150000002</v>
      </c>
      <c r="J37" s="34"/>
      <c r="K37" s="10"/>
      <c r="L37" s="9"/>
      <c r="M37" s="9"/>
      <c r="N37" s="34"/>
      <c r="O37" s="34"/>
      <c r="P37" s="34"/>
    </row>
    <row r="38" spans="1:16" ht="13.5" thickBot="1" x14ac:dyDescent="0.25">
      <c r="B38" s="27" t="s">
        <v>6</v>
      </c>
      <c r="C38" s="28">
        <f>+[1]ESTATAL!Q124</f>
        <v>8995487.4299999997</v>
      </c>
      <c r="D38" s="28">
        <f>[1]ESTATAL!Q53</f>
        <v>0</v>
      </c>
      <c r="E38" s="28">
        <f>[1]ESTATAL!Q92</f>
        <v>0</v>
      </c>
      <c r="F38" s="28"/>
      <c r="G38" s="29">
        <f>SUM(C38:F38)</f>
        <v>8995487.4299999997</v>
      </c>
      <c r="J38" s="34"/>
      <c r="K38" s="15"/>
      <c r="L38" s="15"/>
      <c r="M38" s="15"/>
      <c r="N38" s="34"/>
      <c r="O38" s="34"/>
      <c r="P38" s="34"/>
    </row>
    <row r="39" spans="1:16" s="11" customFormat="1" ht="13.5" thickBot="1" x14ac:dyDescent="0.25">
      <c r="A39" s="53"/>
      <c r="B39" s="30" t="s">
        <v>7</v>
      </c>
      <c r="C39" s="31">
        <f>SUM(C37:C38)</f>
        <v>29767754.210000001</v>
      </c>
      <c r="D39" s="31">
        <f>SUM(D37:D38)</f>
        <v>207240.00000000003</v>
      </c>
      <c r="E39" s="31">
        <f>SUM(E37:E38)</f>
        <v>92389.37000000001</v>
      </c>
      <c r="F39" s="31"/>
      <c r="G39" s="32">
        <f>SUM(G37:G38)</f>
        <v>30067383.580000002</v>
      </c>
      <c r="H39" s="13"/>
      <c r="I39" s="54"/>
      <c r="J39" s="55"/>
      <c r="K39" s="17"/>
      <c r="L39" s="17"/>
      <c r="M39" s="17"/>
      <c r="N39" s="55"/>
      <c r="O39" s="55"/>
      <c r="P39" s="55"/>
    </row>
    <row r="40" spans="1:16" ht="12.75" x14ac:dyDescent="0.2">
      <c r="A40" s="48"/>
      <c r="B40" s="56"/>
      <c r="C40" s="33"/>
      <c r="D40" s="33"/>
      <c r="E40" s="33"/>
      <c r="F40" s="33"/>
      <c r="G40" s="57"/>
      <c r="J40" s="34"/>
      <c r="K40" s="17"/>
      <c r="L40" s="17"/>
      <c r="M40" s="17"/>
      <c r="N40" s="34"/>
      <c r="O40" s="34"/>
      <c r="P40" s="34"/>
    </row>
    <row r="41" spans="1:16" ht="12.75" x14ac:dyDescent="0.2">
      <c r="A41" s="48"/>
      <c r="B41" s="58" t="s">
        <v>9</v>
      </c>
      <c r="C41" s="59">
        <v>5866465.1200000001</v>
      </c>
      <c r="D41" s="59">
        <v>375064.5</v>
      </c>
      <c r="E41" s="59">
        <v>2158468.86</v>
      </c>
      <c r="F41" s="59">
        <v>150180</v>
      </c>
      <c r="G41" s="24">
        <f>SUM(C41:F41)</f>
        <v>8550178.4800000004</v>
      </c>
      <c r="I41" s="60"/>
      <c r="K41" s="17"/>
      <c r="L41" s="17"/>
      <c r="M41" s="17"/>
    </row>
    <row r="42" spans="1:16" s="11" customFormat="1" ht="12.75" x14ac:dyDescent="0.2">
      <c r="A42" s="53"/>
      <c r="B42" s="61" t="s">
        <v>11</v>
      </c>
      <c r="C42" s="59">
        <f>[1]PROPIOS!Q30-'Edo. Pptal.'!C41</f>
        <v>10790485.779999997</v>
      </c>
      <c r="D42" s="59">
        <f>[1]PROPIOS!Q45-D41</f>
        <v>577094.01</v>
      </c>
      <c r="E42" s="59">
        <f>[1]PROPIOS!Q84-'Edo. Pptal.'!E41</f>
        <v>8166679.5800000001</v>
      </c>
      <c r="F42" s="59">
        <f>[1]PROPIOS!Q137-'Edo. Pptal.'!F41</f>
        <v>578801.07000000007</v>
      </c>
      <c r="G42" s="24">
        <f>SUM(C42:F42)</f>
        <v>20113060.439999998</v>
      </c>
      <c r="H42" s="13"/>
      <c r="J42" s="14"/>
      <c r="K42" s="17"/>
      <c r="L42" s="17"/>
      <c r="M42" s="17"/>
      <c r="N42" s="14"/>
      <c r="O42" s="14"/>
    </row>
    <row r="43" spans="1:16" s="11" customFormat="1" ht="13.5" thickBot="1" x14ac:dyDescent="0.25">
      <c r="A43" s="53"/>
      <c r="B43" s="62"/>
      <c r="C43" s="63"/>
      <c r="D43" s="63"/>
      <c r="E43" s="63"/>
      <c r="F43" s="63"/>
      <c r="G43" s="64"/>
      <c r="H43" s="13"/>
      <c r="J43" s="14"/>
      <c r="K43" s="17"/>
      <c r="L43" s="17"/>
      <c r="M43" s="17"/>
      <c r="N43" s="14"/>
      <c r="O43" s="14"/>
    </row>
    <row r="44" spans="1:16" s="11" customFormat="1" ht="13.5" thickBot="1" x14ac:dyDescent="0.25">
      <c r="A44" s="53"/>
      <c r="B44" s="30" t="s">
        <v>12</v>
      </c>
      <c r="C44" s="31">
        <f>SUM(C41:C43)</f>
        <v>16656950.899999999</v>
      </c>
      <c r="D44" s="31">
        <f>SUM(D41:D43)</f>
        <v>952158.51</v>
      </c>
      <c r="E44" s="31">
        <f>SUM(E41:E43)</f>
        <v>10325148.439999999</v>
      </c>
      <c r="F44" s="31">
        <f>SUM(F41:F43)</f>
        <v>728981.07000000007</v>
      </c>
      <c r="G44" s="32">
        <f>SUM(G41:G42)</f>
        <v>28663238.919999998</v>
      </c>
      <c r="H44" s="13"/>
      <c r="I44" s="65"/>
      <c r="J44" s="14"/>
      <c r="K44" s="17"/>
      <c r="L44" s="17"/>
      <c r="M44" s="17"/>
      <c r="N44" s="14"/>
      <c r="O44" s="14"/>
    </row>
    <row r="45" spans="1:16" s="11" customFormat="1" ht="12.75" hidden="1" x14ac:dyDescent="0.2">
      <c r="A45" s="53"/>
      <c r="B45" s="66"/>
      <c r="C45" s="67">
        <v>0</v>
      </c>
      <c r="D45" s="67"/>
      <c r="E45" s="67"/>
      <c r="F45" s="67"/>
      <c r="G45" s="68"/>
      <c r="H45" s="13"/>
      <c r="J45" s="14"/>
      <c r="K45" s="17"/>
      <c r="L45" s="17"/>
      <c r="M45" s="17"/>
      <c r="N45" s="14"/>
      <c r="O45" s="14"/>
    </row>
    <row r="46" spans="1:16" s="11" customFormat="1" ht="12.75" hidden="1" x14ac:dyDescent="0.2">
      <c r="A46" s="53"/>
      <c r="B46" s="61">
        <v>49183668.009999998</v>
      </c>
      <c r="C46" s="59">
        <v>0</v>
      </c>
      <c r="D46" s="59"/>
      <c r="E46" s="59"/>
      <c r="F46" s="59"/>
      <c r="G46" s="69"/>
      <c r="H46" s="13"/>
      <c r="J46" s="14"/>
      <c r="K46" s="17"/>
      <c r="L46" s="17"/>
      <c r="M46" s="17"/>
      <c r="N46" s="14"/>
      <c r="O46" s="14"/>
    </row>
    <row r="47" spans="1:16" s="11" customFormat="1" ht="12.75" hidden="1" x14ac:dyDescent="0.2">
      <c r="A47" s="53"/>
      <c r="B47" s="22"/>
      <c r="C47" s="59"/>
      <c r="D47" s="23"/>
      <c r="E47" s="23"/>
      <c r="F47" s="59"/>
      <c r="G47" s="69">
        <f t="shared" ref="G47:G53" si="0">SUM(C47:F47)</f>
        <v>0</v>
      </c>
      <c r="H47" s="13"/>
      <c r="J47" s="14"/>
      <c r="K47" s="17"/>
      <c r="L47" s="17"/>
      <c r="M47" s="17"/>
      <c r="N47" s="14"/>
      <c r="O47" s="14"/>
    </row>
    <row r="48" spans="1:16" s="11" customFormat="1" ht="12.75" hidden="1" x14ac:dyDescent="0.2">
      <c r="A48" s="53"/>
      <c r="B48" s="22"/>
      <c r="C48" s="59"/>
      <c r="D48" s="23"/>
      <c r="E48" s="23"/>
      <c r="F48" s="59"/>
      <c r="G48" s="24">
        <f t="shared" si="0"/>
        <v>0</v>
      </c>
      <c r="H48" s="13"/>
      <c r="J48" s="14"/>
      <c r="K48" s="17"/>
      <c r="L48" s="17"/>
      <c r="M48" s="17"/>
      <c r="N48" s="14"/>
      <c r="O48" s="14"/>
    </row>
    <row r="49" spans="1:15" s="11" customFormat="1" ht="12.75" hidden="1" x14ac:dyDescent="0.2">
      <c r="A49" s="53"/>
      <c r="B49" s="22"/>
      <c r="C49" s="59">
        <v>0</v>
      </c>
      <c r="D49" s="23"/>
      <c r="E49" s="23"/>
      <c r="F49" s="59"/>
      <c r="G49" s="24">
        <f t="shared" si="0"/>
        <v>0</v>
      </c>
      <c r="H49" s="13"/>
      <c r="J49" s="14"/>
      <c r="K49" s="17"/>
      <c r="L49" s="17"/>
      <c r="M49" s="17"/>
      <c r="N49" s="14"/>
      <c r="O49" s="14"/>
    </row>
    <row r="50" spans="1:15" s="11" customFormat="1" ht="12.75" hidden="1" x14ac:dyDescent="0.2">
      <c r="A50" s="53"/>
      <c r="B50" s="22"/>
      <c r="C50" s="59">
        <v>0</v>
      </c>
      <c r="D50" s="23"/>
      <c r="E50" s="23"/>
      <c r="F50" s="59"/>
      <c r="G50" s="24">
        <f t="shared" si="0"/>
        <v>0</v>
      </c>
      <c r="H50" s="13"/>
      <c r="J50" s="14"/>
      <c r="K50" s="17"/>
      <c r="L50" s="17"/>
      <c r="M50" s="17"/>
      <c r="N50" s="14"/>
      <c r="O50" s="14"/>
    </row>
    <row r="51" spans="1:15" s="11" customFormat="1" ht="12.75" hidden="1" x14ac:dyDescent="0.2">
      <c r="A51" s="53"/>
      <c r="B51" s="22"/>
      <c r="C51" s="59">
        <v>0</v>
      </c>
      <c r="D51" s="23"/>
      <c r="E51" s="23"/>
      <c r="F51" s="59"/>
      <c r="G51" s="24">
        <f t="shared" si="0"/>
        <v>0</v>
      </c>
      <c r="H51" s="13"/>
      <c r="J51" s="14"/>
      <c r="K51" s="50"/>
      <c r="L51" s="50"/>
      <c r="M51" s="50"/>
      <c r="N51" s="14"/>
      <c r="O51" s="14"/>
    </row>
    <row r="52" spans="1:15" s="11" customFormat="1" ht="12.75" hidden="1" x14ac:dyDescent="0.2">
      <c r="A52" s="53"/>
      <c r="B52" s="22" t="s">
        <v>13</v>
      </c>
      <c r="C52" s="59">
        <v>0</v>
      </c>
      <c r="D52" s="23"/>
      <c r="E52" s="23"/>
      <c r="F52" s="59"/>
      <c r="G52" s="24">
        <f t="shared" si="0"/>
        <v>0</v>
      </c>
      <c r="H52" s="13"/>
      <c r="J52" s="14"/>
      <c r="K52" s="10"/>
      <c r="L52" s="9"/>
      <c r="M52" s="9"/>
      <c r="N52" s="14"/>
      <c r="O52" s="14"/>
    </row>
    <row r="53" spans="1:15" s="11" customFormat="1" ht="12.75" hidden="1" x14ac:dyDescent="0.2">
      <c r="A53" s="53"/>
      <c r="B53" s="22" t="s">
        <v>14</v>
      </c>
      <c r="C53" s="59"/>
      <c r="D53" s="23"/>
      <c r="E53" s="23"/>
      <c r="F53" s="59"/>
      <c r="G53" s="24">
        <f t="shared" si="0"/>
        <v>0</v>
      </c>
      <c r="H53" s="13"/>
      <c r="J53" s="14"/>
      <c r="K53" s="10"/>
      <c r="L53" s="9"/>
      <c r="M53" s="9"/>
      <c r="N53" s="14"/>
      <c r="O53" s="14"/>
    </row>
    <row r="54" spans="1:15" s="11" customFormat="1" hidden="1" x14ac:dyDescent="0.2">
      <c r="A54" s="53"/>
      <c r="B54" s="61" t="s">
        <v>15</v>
      </c>
      <c r="C54" s="59">
        <f>SUM(C47:C52)</f>
        <v>0</v>
      </c>
      <c r="D54" s="59">
        <f>SUM(D49:D53)</f>
        <v>0</v>
      </c>
      <c r="E54" s="59">
        <f>SUM(E47:E53)</f>
        <v>0</v>
      </c>
      <c r="F54" s="59">
        <f>SUM(F47:F52)</f>
        <v>0</v>
      </c>
      <c r="G54" s="69">
        <f>SUM(G47:G52)</f>
        <v>0</v>
      </c>
      <c r="H54" s="13"/>
      <c r="J54" s="14"/>
      <c r="K54" s="55"/>
      <c r="L54" s="55"/>
      <c r="M54" s="55"/>
      <c r="N54" s="14"/>
      <c r="O54" s="14"/>
    </row>
    <row r="55" spans="1:15" s="11" customFormat="1" x14ac:dyDescent="0.2">
      <c r="A55" s="53"/>
      <c r="B55" s="61"/>
      <c r="C55" s="59">
        <v>0</v>
      </c>
      <c r="D55" s="59"/>
      <c r="E55" s="59"/>
      <c r="F55" s="59"/>
      <c r="G55" s="69"/>
      <c r="H55" s="13"/>
      <c r="J55" s="14"/>
      <c r="K55" s="55"/>
      <c r="L55" s="55"/>
      <c r="M55" s="55"/>
      <c r="N55" s="14"/>
      <c r="O55" s="14"/>
    </row>
    <row r="56" spans="1:15" s="11" customFormat="1" x14ac:dyDescent="0.2">
      <c r="A56" s="53"/>
      <c r="B56" s="61" t="s">
        <v>16</v>
      </c>
      <c r="C56" s="59">
        <f>C39+C44</f>
        <v>46424705.109999999</v>
      </c>
      <c r="D56" s="59">
        <f>D39+D44</f>
        <v>1159398.51</v>
      </c>
      <c r="E56" s="59">
        <f>E39+E44</f>
        <v>10417537.809999999</v>
      </c>
      <c r="F56" s="59">
        <f>F39+F44</f>
        <v>728981.07000000007</v>
      </c>
      <c r="G56" s="69">
        <f>+G39+G44</f>
        <v>58730622.5</v>
      </c>
      <c r="H56" s="13"/>
      <c r="I56" s="70"/>
      <c r="J56" s="14"/>
      <c r="K56" s="55"/>
      <c r="L56" s="55"/>
      <c r="M56" s="55"/>
      <c r="N56" s="14"/>
      <c r="O56" s="14"/>
    </row>
    <row r="57" spans="1:15" ht="12.75" thickBot="1" x14ac:dyDescent="0.25">
      <c r="B57" s="71"/>
      <c r="C57" s="72"/>
      <c r="D57" s="72"/>
      <c r="E57" s="72"/>
      <c r="F57" s="72"/>
      <c r="G57" s="73"/>
      <c r="I57" s="60"/>
      <c r="K57" s="34"/>
      <c r="L57" s="34"/>
      <c r="M57" s="34"/>
    </row>
    <row r="58" spans="1:15" x14ac:dyDescent="0.2">
      <c r="A58" s="3"/>
      <c r="B58" s="34"/>
      <c r="C58" s="74"/>
      <c r="D58" s="75">
        <v>610165.41</v>
      </c>
      <c r="E58" s="75">
        <v>2811150.83</v>
      </c>
      <c r="F58" s="75">
        <v>526000</v>
      </c>
      <c r="G58" s="34"/>
      <c r="K58" s="34"/>
      <c r="L58" s="34"/>
      <c r="M58" s="34"/>
    </row>
    <row r="59" spans="1:15" x14ac:dyDescent="0.2">
      <c r="A59" s="3"/>
      <c r="B59" s="34"/>
      <c r="C59" s="74"/>
      <c r="D59" s="75">
        <f>+D56-D58</f>
        <v>549233.1</v>
      </c>
      <c r="E59" s="75">
        <f>+E56-E58</f>
        <v>7606386.9799999986</v>
      </c>
      <c r="F59" s="75">
        <f>+F56-F58</f>
        <v>202981.07000000007</v>
      </c>
      <c r="G59" s="34"/>
      <c r="K59" s="34"/>
      <c r="L59" s="34"/>
      <c r="M59" s="34"/>
    </row>
    <row r="60" spans="1:15" x14ac:dyDescent="0.2">
      <c r="A60" s="3"/>
      <c r="B60" s="34"/>
      <c r="C60" s="74"/>
      <c r="D60" s="75"/>
      <c r="E60" s="75"/>
      <c r="F60" s="75"/>
      <c r="G60" s="76"/>
      <c r="K60" s="34"/>
      <c r="L60" s="34"/>
      <c r="M60" s="34"/>
    </row>
    <row r="61" spans="1:15" ht="15" customHeight="1" x14ac:dyDescent="0.2">
      <c r="A61" s="77" t="s">
        <v>17</v>
      </c>
      <c r="B61" s="77"/>
      <c r="C61" s="77"/>
      <c r="D61" s="77"/>
      <c r="E61" s="77"/>
      <c r="F61" s="77"/>
      <c r="G61" s="77"/>
      <c r="K61" s="34"/>
      <c r="L61" s="34"/>
      <c r="M61" s="34"/>
    </row>
    <row r="62" spans="1:15" ht="12.75" customHeight="1" thickBot="1" x14ac:dyDescent="0.25">
      <c r="B62" s="49"/>
      <c r="C62" s="49"/>
      <c r="D62" s="49"/>
      <c r="E62" s="49"/>
      <c r="F62" s="49"/>
      <c r="G62" s="49"/>
    </row>
    <row r="63" spans="1:15" x14ac:dyDescent="0.2">
      <c r="B63" s="78" t="s">
        <v>18</v>
      </c>
      <c r="C63" s="12">
        <v>1000</v>
      </c>
      <c r="D63" s="12">
        <v>2000</v>
      </c>
      <c r="E63" s="79">
        <v>3000</v>
      </c>
      <c r="F63" s="12">
        <v>4000</v>
      </c>
      <c r="G63" s="80" t="s">
        <v>4</v>
      </c>
    </row>
    <row r="64" spans="1:15" ht="13.5" thickBot="1" x14ac:dyDescent="0.25">
      <c r="B64" s="81"/>
      <c r="C64" s="16"/>
      <c r="D64" s="16"/>
      <c r="E64" s="82"/>
      <c r="F64" s="16"/>
      <c r="G64" s="83"/>
      <c r="K64" s="84"/>
      <c r="L64" s="84"/>
      <c r="M64" s="84"/>
    </row>
    <row r="65" spans="1:15" ht="12.75" x14ac:dyDescent="0.2">
      <c r="B65" s="85" t="s">
        <v>5</v>
      </c>
      <c r="C65" s="86">
        <f>C21-C37</f>
        <v>23190292.969999999</v>
      </c>
      <c r="D65" s="86">
        <f t="shared" ref="C65:G66" si="1">D21-D37</f>
        <v>9290596.8200000003</v>
      </c>
      <c r="E65" s="86">
        <f t="shared" si="1"/>
        <v>1131267.0599999998</v>
      </c>
      <c r="F65" s="86">
        <f t="shared" si="1"/>
        <v>0</v>
      </c>
      <c r="G65" s="87">
        <f>SUM(C65:F65)</f>
        <v>33612156.850000001</v>
      </c>
      <c r="J65" s="21"/>
      <c r="K65" s="88"/>
      <c r="L65" s="84"/>
      <c r="M65" s="84"/>
    </row>
    <row r="66" spans="1:15" ht="13.5" thickBot="1" x14ac:dyDescent="0.25">
      <c r="B66" s="27" t="s">
        <v>6</v>
      </c>
      <c r="C66" s="28">
        <f t="shared" si="1"/>
        <v>34967072.32</v>
      </c>
      <c r="D66" s="28">
        <f t="shared" si="1"/>
        <v>9497836.8200000003</v>
      </c>
      <c r="E66" s="28">
        <f t="shared" si="1"/>
        <v>1223656.43</v>
      </c>
      <c r="F66" s="28">
        <f t="shared" si="1"/>
        <v>0</v>
      </c>
      <c r="G66" s="29">
        <f>SUM(C66:F66)</f>
        <v>45688565.57</v>
      </c>
      <c r="J66" s="21"/>
      <c r="K66" s="89"/>
      <c r="L66" s="89"/>
      <c r="M66" s="89"/>
    </row>
    <row r="67" spans="1:15" s="11" customFormat="1" ht="13.5" thickBot="1" x14ac:dyDescent="0.25">
      <c r="A67" s="37"/>
      <c r="B67" s="30" t="s">
        <v>7</v>
      </c>
      <c r="C67" s="31">
        <f>SUM(C65:C66)</f>
        <v>58157365.289999999</v>
      </c>
      <c r="D67" s="31">
        <f>SUM(D65:D66)</f>
        <v>18788433.640000001</v>
      </c>
      <c r="E67" s="90">
        <f>SUM(E65:E66)</f>
        <v>2354923.4899999998</v>
      </c>
      <c r="F67" s="31">
        <f>SUM(F65:F66)</f>
        <v>0</v>
      </c>
      <c r="G67" s="32">
        <f>SUM(G65:G66)</f>
        <v>79300722.420000002</v>
      </c>
      <c r="H67" s="91"/>
      <c r="J67" s="92"/>
      <c r="K67" s="93"/>
      <c r="L67" s="93"/>
      <c r="M67" s="93"/>
      <c r="N67" s="14"/>
      <c r="O67" s="14"/>
    </row>
    <row r="68" spans="1:15" ht="12.75" x14ac:dyDescent="0.2">
      <c r="A68" s="37"/>
      <c r="B68" s="18"/>
      <c r="C68" s="33"/>
      <c r="D68" s="33"/>
      <c r="E68" s="94"/>
      <c r="F68" s="33"/>
      <c r="G68" s="57"/>
      <c r="J68" s="21"/>
      <c r="K68" s="93"/>
      <c r="L68" s="93"/>
      <c r="M68" s="93"/>
    </row>
    <row r="69" spans="1:15" ht="12.75" x14ac:dyDescent="0.2">
      <c r="A69" s="37"/>
      <c r="B69" s="95" t="s">
        <v>11</v>
      </c>
      <c r="C69" s="59">
        <f>C25-C42</f>
        <v>-10790485.779999997</v>
      </c>
      <c r="D69" s="59">
        <f>D25-D42</f>
        <v>-577094.01</v>
      </c>
      <c r="E69" s="59">
        <f>E25-E42</f>
        <v>13932013.130000001</v>
      </c>
      <c r="F69" s="59">
        <f>F25-F42</f>
        <v>2120198.9299999997</v>
      </c>
      <c r="G69" s="24">
        <f>SUM(C69:F69)</f>
        <v>4684632.2700000033</v>
      </c>
      <c r="I69" s="96"/>
      <c r="K69" s="93"/>
      <c r="L69" s="93"/>
      <c r="M69" s="93"/>
    </row>
    <row r="70" spans="1:15" ht="12.75" x14ac:dyDescent="0.2">
      <c r="A70" s="37"/>
      <c r="B70" s="97"/>
      <c r="C70" s="63"/>
      <c r="D70" s="63"/>
      <c r="E70" s="98"/>
      <c r="F70" s="63"/>
      <c r="G70" s="29"/>
      <c r="K70" s="93"/>
      <c r="L70" s="93"/>
      <c r="M70" s="93"/>
    </row>
    <row r="71" spans="1:15" ht="12.75" x14ac:dyDescent="0.2">
      <c r="A71" s="37"/>
      <c r="B71" s="97" t="s">
        <v>9</v>
      </c>
      <c r="C71" s="63">
        <f>C27-C41</f>
        <v>-2248350.38</v>
      </c>
      <c r="D71" s="63">
        <f>D27-D41</f>
        <v>-214476.02</v>
      </c>
      <c r="E71" s="63">
        <f>E27-E41</f>
        <v>2538766.4</v>
      </c>
      <c r="F71" s="63">
        <f>F27-F41</f>
        <v>-75940</v>
      </c>
      <c r="G71" s="29">
        <f>SUM(C71:F71)</f>
        <v>0</v>
      </c>
      <c r="K71" s="93"/>
      <c r="L71" s="93"/>
      <c r="M71" s="93"/>
    </row>
    <row r="72" spans="1:15" ht="13.5" thickBot="1" x14ac:dyDescent="0.25">
      <c r="A72" s="37"/>
      <c r="B72" s="97"/>
      <c r="C72" s="28"/>
      <c r="D72" s="28"/>
      <c r="E72" s="99"/>
      <c r="F72" s="28"/>
      <c r="G72" s="29"/>
      <c r="K72" s="93"/>
      <c r="L72" s="93"/>
      <c r="M72" s="93"/>
    </row>
    <row r="73" spans="1:15" s="11" customFormat="1" ht="13.5" thickBot="1" x14ac:dyDescent="0.25">
      <c r="B73" s="30" t="s">
        <v>19</v>
      </c>
      <c r="C73" s="100">
        <f>+C67+C69+C71</f>
        <v>45118529.130000003</v>
      </c>
      <c r="D73" s="100">
        <f>+D67+D69+D71</f>
        <v>17996863.609999999</v>
      </c>
      <c r="E73" s="100">
        <f>+E67+E69+E71</f>
        <v>18825703.02</v>
      </c>
      <c r="F73" s="100">
        <f>+F67+F69+F71</f>
        <v>2044258.9299999997</v>
      </c>
      <c r="G73" s="101">
        <f>+G67+G69+G71</f>
        <v>83985354.689999998</v>
      </c>
      <c r="H73" s="13"/>
      <c r="I73" s="102"/>
      <c r="J73" s="14"/>
      <c r="K73" s="93"/>
      <c r="L73" s="93"/>
      <c r="M73" s="93"/>
      <c r="N73" s="14"/>
      <c r="O73" s="14"/>
    </row>
    <row r="74" spans="1:15" ht="13.5" thickBot="1" x14ac:dyDescent="0.25">
      <c r="B74" s="45"/>
      <c r="C74" s="103"/>
      <c r="D74" s="104"/>
      <c r="E74" s="105"/>
      <c r="F74" s="103"/>
      <c r="G74" s="106"/>
      <c r="I74" s="102"/>
      <c r="K74" s="93"/>
      <c r="L74" s="93"/>
      <c r="M74" s="93"/>
    </row>
    <row r="75" spans="1:15" ht="12.75" x14ac:dyDescent="0.2">
      <c r="A75" s="37"/>
      <c r="B75" s="48"/>
      <c r="C75" s="52"/>
      <c r="D75" s="52"/>
      <c r="E75" s="52"/>
      <c r="F75" s="52"/>
      <c r="G75" s="107"/>
      <c r="I75" s="102"/>
      <c r="K75" s="93"/>
      <c r="L75" s="93"/>
      <c r="M75" s="93"/>
    </row>
    <row r="76" spans="1:15" ht="12.75" x14ac:dyDescent="0.2">
      <c r="A76" s="37"/>
      <c r="B76" s="48"/>
      <c r="C76" s="52"/>
      <c r="D76" s="52"/>
      <c r="E76" s="52"/>
      <c r="F76" s="52"/>
      <c r="G76" s="52"/>
      <c r="K76" s="93"/>
      <c r="L76" s="93"/>
      <c r="M76" s="93"/>
    </row>
    <row r="77" spans="1:15" ht="12.75" x14ac:dyDescent="0.2">
      <c r="A77" s="37"/>
      <c r="B77" s="48"/>
      <c r="C77" s="52"/>
      <c r="D77" s="52"/>
      <c r="E77" s="52"/>
      <c r="F77" s="52"/>
      <c r="G77" s="107"/>
      <c r="K77" s="93"/>
      <c r="L77" s="93"/>
      <c r="M77" s="93"/>
    </row>
    <row r="78" spans="1:15" ht="12.75" x14ac:dyDescent="0.2">
      <c r="G78" s="26"/>
      <c r="K78" s="93"/>
      <c r="L78" s="93"/>
      <c r="M78" s="93"/>
    </row>
    <row r="79" spans="1:15" ht="12.75" x14ac:dyDescent="0.2">
      <c r="K79" s="93"/>
      <c r="L79" s="93"/>
      <c r="M79" s="93"/>
    </row>
    <row r="80" spans="1:15" s="11" customFormat="1" ht="12.75" x14ac:dyDescent="0.2">
      <c r="B80" s="108" t="s">
        <v>20</v>
      </c>
      <c r="C80" s="108"/>
      <c r="D80" s="4"/>
      <c r="F80" s="109" t="s">
        <v>21</v>
      </c>
      <c r="H80" s="13"/>
      <c r="J80" s="14"/>
      <c r="K80" s="93"/>
      <c r="L80" s="93"/>
      <c r="M80" s="93"/>
      <c r="N80" s="14"/>
      <c r="O80" s="14"/>
    </row>
    <row r="81" spans="2:15" s="11" customFormat="1" ht="12.75" x14ac:dyDescent="0.2">
      <c r="B81" s="109"/>
      <c r="C81" s="109"/>
      <c r="D81" s="4"/>
      <c r="F81" s="109"/>
      <c r="H81" s="13"/>
      <c r="J81" s="14"/>
      <c r="K81" s="93"/>
      <c r="L81" s="93"/>
      <c r="M81" s="93"/>
      <c r="N81" s="14"/>
      <c r="O81" s="14"/>
    </row>
    <row r="82" spans="2:15" s="11" customFormat="1" ht="12.75" x14ac:dyDescent="0.2">
      <c r="B82" s="109"/>
      <c r="C82" s="109"/>
      <c r="D82" s="4"/>
      <c r="F82" s="109"/>
      <c r="H82" s="13"/>
      <c r="J82" s="14"/>
      <c r="K82" s="93"/>
      <c r="L82" s="93"/>
      <c r="M82" s="93"/>
      <c r="N82" s="14"/>
      <c r="O82" s="14"/>
    </row>
    <row r="83" spans="2:15" s="11" customFormat="1" ht="12.75" x14ac:dyDescent="0.2">
      <c r="B83" s="109"/>
      <c r="C83" s="109"/>
      <c r="D83" s="4"/>
      <c r="F83" s="109"/>
      <c r="H83" s="13"/>
      <c r="J83" s="14"/>
      <c r="K83" s="93"/>
      <c r="L83" s="93"/>
      <c r="M83" s="93"/>
      <c r="N83" s="14"/>
      <c r="O83" s="14"/>
    </row>
    <row r="84" spans="2:15" s="11" customFormat="1" ht="12.75" x14ac:dyDescent="0.2">
      <c r="B84" s="109"/>
      <c r="C84" s="4"/>
      <c r="D84" s="4"/>
      <c r="E84" s="109"/>
      <c r="F84" s="109"/>
      <c r="G84" s="110"/>
      <c r="H84" s="13"/>
      <c r="J84" s="14"/>
      <c r="K84" s="111"/>
      <c r="L84" s="111"/>
      <c r="M84" s="111"/>
      <c r="N84" s="14"/>
      <c r="O84" s="14"/>
    </row>
    <row r="85" spans="2:15" ht="12.75" x14ac:dyDescent="0.2">
      <c r="B85" s="112"/>
      <c r="C85" s="5"/>
      <c r="D85" s="5"/>
      <c r="E85" s="5"/>
      <c r="F85" s="5"/>
      <c r="G85" s="113"/>
      <c r="K85" s="84"/>
      <c r="L85" s="84"/>
      <c r="M85" s="84"/>
    </row>
    <row r="86" spans="2:15" ht="12.75" x14ac:dyDescent="0.2">
      <c r="B86" s="112"/>
      <c r="C86" s="5"/>
      <c r="D86" s="5"/>
      <c r="E86" s="5"/>
      <c r="F86" s="5"/>
      <c r="G86" s="113"/>
      <c r="K86" s="84"/>
      <c r="L86" s="84"/>
      <c r="M86" s="84"/>
    </row>
    <row r="87" spans="2:15" ht="13.5" thickBot="1" x14ac:dyDescent="0.25">
      <c r="B87" s="114"/>
      <c r="C87" s="115"/>
      <c r="D87" s="5"/>
      <c r="E87" s="115"/>
      <c r="F87" s="115"/>
      <c r="G87" s="116"/>
      <c r="K87" s="84"/>
      <c r="L87" s="84"/>
      <c r="M87" s="84"/>
    </row>
    <row r="88" spans="2:15" s="11" customFormat="1" ht="12.75" customHeight="1" x14ac:dyDescent="0.2">
      <c r="B88" s="117" t="s">
        <v>22</v>
      </c>
      <c r="C88" s="117"/>
      <c r="D88" s="4"/>
      <c r="E88" s="118" t="s">
        <v>23</v>
      </c>
      <c r="F88" s="118"/>
      <c r="G88" s="118"/>
      <c r="H88" s="13"/>
      <c r="J88" s="14"/>
      <c r="K88" s="84"/>
      <c r="L88" s="84"/>
      <c r="M88" s="84"/>
      <c r="N88" s="14"/>
      <c r="O88" s="14"/>
    </row>
    <row r="89" spans="2:15" ht="12.75" x14ac:dyDescent="0.2">
      <c r="B89" s="5"/>
      <c r="C89" s="5"/>
      <c r="D89" s="5"/>
      <c r="E89" s="5"/>
      <c r="F89" s="5"/>
      <c r="K89" s="88"/>
      <c r="L89" s="84"/>
      <c r="M89" s="84"/>
    </row>
    <row r="90" spans="2:15" ht="12.75" x14ac:dyDescent="0.2">
      <c r="B90" s="11"/>
      <c r="K90" s="89"/>
      <c r="L90" s="89"/>
      <c r="M90" s="89"/>
    </row>
    <row r="91" spans="2:15" ht="12.75" x14ac:dyDescent="0.2">
      <c r="K91" s="93"/>
      <c r="L91" s="93"/>
      <c r="M91" s="93"/>
    </row>
    <row r="92" spans="2:15" ht="12.75" x14ac:dyDescent="0.2">
      <c r="F92" s="48"/>
      <c r="G92" s="48"/>
      <c r="K92" s="93"/>
      <c r="L92" s="93"/>
      <c r="M92" s="93"/>
    </row>
    <row r="93" spans="2:15" ht="12.75" x14ac:dyDescent="0.2">
      <c r="B93" s="119"/>
      <c r="C93" s="119"/>
      <c r="D93" s="119"/>
      <c r="E93" s="119"/>
      <c r="F93" s="120"/>
      <c r="G93" s="120"/>
      <c r="K93" s="93"/>
      <c r="L93" s="93"/>
      <c r="M93" s="93"/>
    </row>
    <row r="94" spans="2:15" ht="12.75" x14ac:dyDescent="0.2">
      <c r="B94" s="119"/>
      <c r="C94" s="119"/>
      <c r="D94" s="119"/>
      <c r="E94" s="119"/>
      <c r="F94" s="120"/>
      <c r="G94" s="120"/>
      <c r="K94" s="93"/>
      <c r="L94" s="93"/>
      <c r="M94" s="93"/>
    </row>
    <row r="95" spans="2:15" ht="12.75" x14ac:dyDescent="0.2">
      <c r="B95" s="119"/>
      <c r="C95" s="119"/>
      <c r="D95" s="119"/>
      <c r="E95" s="119"/>
      <c r="F95" s="119"/>
      <c r="G95" s="119"/>
      <c r="K95" s="93"/>
      <c r="L95" s="93"/>
      <c r="M95" s="93"/>
    </row>
    <row r="96" spans="2:15" ht="12.75" x14ac:dyDescent="0.2">
      <c r="B96" s="119"/>
      <c r="C96" s="119"/>
      <c r="D96" s="119"/>
      <c r="E96" s="119"/>
      <c r="F96" s="119"/>
      <c r="G96" s="121"/>
      <c r="K96" s="93"/>
      <c r="L96" s="93"/>
      <c r="M96" s="93"/>
    </row>
    <row r="97" spans="2:13" ht="12.75" x14ac:dyDescent="0.2">
      <c r="B97" s="119"/>
      <c r="C97" s="119"/>
      <c r="D97" s="119"/>
      <c r="E97" s="119"/>
      <c r="F97" s="119"/>
      <c r="G97" s="119"/>
      <c r="K97" s="93"/>
      <c r="L97" s="93"/>
      <c r="M97" s="93"/>
    </row>
    <row r="98" spans="2:13" ht="12.75" x14ac:dyDescent="0.2">
      <c r="K98" s="93"/>
      <c r="L98" s="93"/>
      <c r="M98" s="93"/>
    </row>
    <row r="99" spans="2:13" ht="12.75" x14ac:dyDescent="0.2">
      <c r="K99" s="93"/>
      <c r="L99" s="93"/>
      <c r="M99" s="93"/>
    </row>
    <row r="100" spans="2:13" ht="12.75" x14ac:dyDescent="0.2">
      <c r="K100" s="93"/>
      <c r="L100" s="93"/>
      <c r="M100" s="93"/>
    </row>
    <row r="101" spans="2:13" ht="12.75" x14ac:dyDescent="0.2">
      <c r="K101" s="93"/>
      <c r="L101" s="93"/>
      <c r="M101" s="93"/>
    </row>
    <row r="102" spans="2:13" ht="12.75" x14ac:dyDescent="0.2">
      <c r="K102" s="93"/>
      <c r="L102" s="93"/>
      <c r="M102" s="93"/>
    </row>
    <row r="103" spans="2:13" ht="12.75" x14ac:dyDescent="0.2">
      <c r="K103" s="111"/>
      <c r="L103" s="111"/>
      <c r="M103" s="111"/>
    </row>
    <row r="104" spans="2:13" ht="12.75" x14ac:dyDescent="0.2">
      <c r="K104" s="88"/>
      <c r="L104" s="84"/>
      <c r="M104" s="84"/>
    </row>
    <row r="105" spans="2:13" ht="12.75" x14ac:dyDescent="0.2">
      <c r="K105" s="88"/>
      <c r="L105" s="84"/>
      <c r="M105" s="84"/>
    </row>
    <row r="113" hidden="1" x14ac:dyDescent="0.2"/>
    <row r="118" hidden="1" x14ac:dyDescent="0.2"/>
    <row r="120" hidden="1" x14ac:dyDescent="0.2"/>
    <row r="121" hidden="1" x14ac:dyDescent="0.2"/>
    <row r="122" hidden="1" x14ac:dyDescent="0.2"/>
    <row r="124" hidden="1" x14ac:dyDescent="0.2"/>
    <row r="125" hidden="1" x14ac:dyDescent="0.2"/>
    <row r="126" hidden="1" x14ac:dyDescent="0.2"/>
    <row r="127" hidden="1" x14ac:dyDescent="0.2"/>
  </sheetData>
  <mergeCells count="28">
    <mergeCell ref="B80:C80"/>
    <mergeCell ref="B88:C88"/>
    <mergeCell ref="E88:G88"/>
    <mergeCell ref="A61:G61"/>
    <mergeCell ref="B62:G62"/>
    <mergeCell ref="B63:B64"/>
    <mergeCell ref="C63:C64"/>
    <mergeCell ref="D63:D64"/>
    <mergeCell ref="E63:E64"/>
    <mergeCell ref="F63:F64"/>
    <mergeCell ref="G63:G64"/>
    <mergeCell ref="A32:G32"/>
    <mergeCell ref="A33:G33"/>
    <mergeCell ref="B35:B36"/>
    <mergeCell ref="C35:C36"/>
    <mergeCell ref="D35:D36"/>
    <mergeCell ref="E35:E36"/>
    <mergeCell ref="F35:F36"/>
    <mergeCell ref="G35:G36"/>
    <mergeCell ref="B12:G12"/>
    <mergeCell ref="B14:G14"/>
    <mergeCell ref="B16:G16"/>
    <mergeCell ref="B18:B19"/>
    <mergeCell ref="C18:C19"/>
    <mergeCell ref="D18:D19"/>
    <mergeCell ref="E18:E19"/>
    <mergeCell ref="F18:F19"/>
    <mergeCell ref="G18:G19"/>
  </mergeCells>
  <pageMargins left="1.1811023622047245" right="0" top="0.59055118110236227" bottom="0" header="0" footer="0"/>
  <pageSetup scale="60" fitToHeight="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Edo. Pptal.</vt:lpstr>
      <vt:lpstr>'Edo. Pptal.'!Área_de_impresión</vt:lpstr>
      <vt:lpstr>'Edo. Pptal.'!Títulos_a_imprimir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Guadalupe Reyes Salas</dc:creator>
  <cp:lastModifiedBy>Jose Guadalupe Reyes Salas</cp:lastModifiedBy>
  <dcterms:created xsi:type="dcterms:W3CDTF">2017-07-11T14:54:24Z</dcterms:created>
  <dcterms:modified xsi:type="dcterms:W3CDTF">2017-07-11T14:54:34Z</dcterms:modified>
</cp:coreProperties>
</file>