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525" activeTab="1"/>
  </bookViews>
  <sheets>
    <sheet name="FEDERAL" sheetId="1" r:id="rId1"/>
    <sheet name="ESTATAL" sheetId="2" r:id="rId2"/>
    <sheet name="PROPIOS" sheetId="3" r:id="rId3"/>
  </sheets>
  <externalReferences>
    <externalReference r:id="rId4"/>
  </externalReferences>
  <definedNames>
    <definedName name="_xlnm.Print_Area" localSheetId="1">ESTATAL!$B$1:$R$137</definedName>
    <definedName name="_xlnm.Print_Area" localSheetId="0">FEDERAL!$A$1:$S$148</definedName>
    <definedName name="_xlnm.Print_Area" localSheetId="2">PROPIOS!$B$1:$R$153</definedName>
  </definedNames>
  <calcPr calcId="145621"/>
</workbook>
</file>

<file path=xl/calcChain.xml><?xml version="1.0" encoding="utf-8"?>
<calcChain xmlns="http://schemas.openxmlformats.org/spreadsheetml/2006/main">
  <c r="O142" i="3" l="1"/>
  <c r="N142" i="3"/>
  <c r="M142" i="3"/>
  <c r="L142" i="3"/>
  <c r="K142" i="3"/>
  <c r="J142" i="3"/>
  <c r="I142" i="3"/>
  <c r="G142" i="3"/>
  <c r="F142" i="3"/>
  <c r="D142" i="3"/>
  <c r="P140" i="3"/>
  <c r="Q140" i="3" s="1"/>
  <c r="P139" i="3"/>
  <c r="Q139" i="3" s="1"/>
  <c r="P138" i="3"/>
  <c r="Q138" i="3" s="1"/>
  <c r="H137" i="3"/>
  <c r="C137" i="3"/>
  <c r="P135" i="3"/>
  <c r="Q135" i="3" s="1"/>
  <c r="P134" i="3"/>
  <c r="Q134" i="3" s="1"/>
  <c r="P133" i="3"/>
  <c r="Q133" i="3" s="1"/>
  <c r="P132" i="3"/>
  <c r="Q132" i="3" s="1"/>
  <c r="P131" i="3"/>
  <c r="Q131" i="3" s="1"/>
  <c r="P130" i="3"/>
  <c r="Q130" i="3" s="1"/>
  <c r="P129" i="3"/>
  <c r="Q129" i="3" s="1"/>
  <c r="P128" i="3"/>
  <c r="Q128" i="3" s="1"/>
  <c r="P127" i="3"/>
  <c r="Q127" i="3" s="1"/>
  <c r="P126" i="3"/>
  <c r="Q126" i="3" s="1"/>
  <c r="P125" i="3"/>
  <c r="Q125" i="3" s="1"/>
  <c r="P124" i="3"/>
  <c r="Q124" i="3" s="1"/>
  <c r="P123" i="3"/>
  <c r="Q123" i="3" s="1"/>
  <c r="P122" i="3"/>
  <c r="Q122" i="3" s="1"/>
  <c r="P121" i="3"/>
  <c r="Q121" i="3" s="1"/>
  <c r="P120" i="3"/>
  <c r="Q120" i="3" s="1"/>
  <c r="P119" i="3"/>
  <c r="Q119" i="3" s="1"/>
  <c r="P118" i="3"/>
  <c r="Q118" i="3" s="1"/>
  <c r="P117" i="3"/>
  <c r="Q117" i="3" s="1"/>
  <c r="P116" i="3"/>
  <c r="Q116" i="3" s="1"/>
  <c r="P115" i="3"/>
  <c r="Q115" i="3" s="1"/>
  <c r="P114" i="3"/>
  <c r="Q114" i="3" s="1"/>
  <c r="P113" i="3"/>
  <c r="Q113" i="3" s="1"/>
  <c r="P112" i="3"/>
  <c r="Q112" i="3" s="1"/>
  <c r="P111" i="3"/>
  <c r="Q111" i="3" s="1"/>
  <c r="P110" i="3"/>
  <c r="Q110" i="3" s="1"/>
  <c r="P109" i="3"/>
  <c r="Q109" i="3" s="1"/>
  <c r="P108" i="3"/>
  <c r="Q108" i="3" s="1"/>
  <c r="P107" i="3"/>
  <c r="Q107" i="3" s="1"/>
  <c r="P106" i="3"/>
  <c r="Q106" i="3" s="1"/>
  <c r="P105" i="3"/>
  <c r="Q105" i="3" s="1"/>
  <c r="P104" i="3"/>
  <c r="Q104" i="3" s="1"/>
  <c r="P103" i="3"/>
  <c r="Q103" i="3" s="1"/>
  <c r="P102" i="3"/>
  <c r="Q102" i="3" s="1"/>
  <c r="P101" i="3"/>
  <c r="Q101" i="3" s="1"/>
  <c r="P100" i="3"/>
  <c r="Q100" i="3" s="1"/>
  <c r="P99" i="3"/>
  <c r="Q99" i="3" s="1"/>
  <c r="P98" i="3"/>
  <c r="Q98" i="3" s="1"/>
  <c r="P97" i="3"/>
  <c r="Q97" i="3" s="1"/>
  <c r="P96" i="3"/>
  <c r="Q96" i="3" s="1"/>
  <c r="P95" i="3"/>
  <c r="Q95" i="3" s="1"/>
  <c r="P94" i="3"/>
  <c r="Q94" i="3" s="1"/>
  <c r="P93" i="3"/>
  <c r="Q93" i="3" s="1"/>
  <c r="P92" i="3"/>
  <c r="Q92" i="3" s="1"/>
  <c r="P91" i="3"/>
  <c r="Q91" i="3" s="1"/>
  <c r="P90" i="3"/>
  <c r="Q90" i="3" s="1"/>
  <c r="P89" i="3"/>
  <c r="Q89" i="3" s="1"/>
  <c r="Q88" i="3"/>
  <c r="P88" i="3"/>
  <c r="Q87" i="3"/>
  <c r="P87" i="3"/>
  <c r="Q86" i="3"/>
  <c r="P86" i="3"/>
  <c r="Q85" i="3"/>
  <c r="P85" i="3"/>
  <c r="P84" i="3"/>
  <c r="Q84" i="3" s="1"/>
  <c r="H84" i="3"/>
  <c r="E84" i="3"/>
  <c r="C84" i="3"/>
  <c r="Q82" i="3"/>
  <c r="P82" i="3"/>
  <c r="Q81" i="3"/>
  <c r="P81" i="3"/>
  <c r="Q80" i="3"/>
  <c r="P80" i="3"/>
  <c r="Q79" i="3"/>
  <c r="P79" i="3"/>
  <c r="Q78" i="3"/>
  <c r="P78" i="3"/>
  <c r="Q77" i="3"/>
  <c r="P77" i="3"/>
  <c r="Q76" i="3"/>
  <c r="P76" i="3"/>
  <c r="Q75" i="3"/>
  <c r="P75" i="3"/>
  <c r="Q74" i="3"/>
  <c r="P74" i="3"/>
  <c r="Q73" i="3"/>
  <c r="P73" i="3"/>
  <c r="Q72" i="3"/>
  <c r="P72" i="3"/>
  <c r="Q71" i="3"/>
  <c r="P71" i="3"/>
  <c r="Q70" i="3"/>
  <c r="P70" i="3"/>
  <c r="Q69" i="3"/>
  <c r="P69" i="3"/>
  <c r="Q68" i="3"/>
  <c r="P68" i="3"/>
  <c r="Q67" i="3"/>
  <c r="P67" i="3"/>
  <c r="Q66" i="3"/>
  <c r="P66" i="3"/>
  <c r="Q65" i="3"/>
  <c r="P65" i="3"/>
  <c r="Q64" i="3"/>
  <c r="P64" i="3"/>
  <c r="Q63" i="3"/>
  <c r="P63" i="3"/>
  <c r="Q62" i="3"/>
  <c r="P62" i="3"/>
  <c r="Q61" i="3"/>
  <c r="P61" i="3"/>
  <c r="Q60" i="3"/>
  <c r="P60" i="3"/>
  <c r="Q59" i="3"/>
  <c r="P59" i="3"/>
  <c r="Q58" i="3"/>
  <c r="P58" i="3"/>
  <c r="Q57" i="3"/>
  <c r="P57" i="3"/>
  <c r="Q56" i="3"/>
  <c r="P56" i="3"/>
  <c r="Q55" i="3"/>
  <c r="P55" i="3"/>
  <c r="Q54" i="3"/>
  <c r="P54" i="3"/>
  <c r="Q53" i="3"/>
  <c r="P53" i="3"/>
  <c r="Q52" i="3"/>
  <c r="P52" i="3"/>
  <c r="Q51" i="3"/>
  <c r="P51" i="3"/>
  <c r="Q50" i="3"/>
  <c r="P50" i="3"/>
  <c r="Q49" i="3"/>
  <c r="P49" i="3"/>
  <c r="Q48" i="3"/>
  <c r="P48" i="3"/>
  <c r="Q47" i="3"/>
  <c r="P47" i="3"/>
  <c r="Q46" i="3"/>
  <c r="P46" i="3"/>
  <c r="V45" i="3"/>
  <c r="P45" i="3"/>
  <c r="H45" i="3"/>
  <c r="Q45" i="3" s="1"/>
  <c r="C45" i="3"/>
  <c r="R45" i="3" s="1"/>
  <c r="P43" i="3"/>
  <c r="Q42" i="3"/>
  <c r="P42" i="3"/>
  <c r="Q41" i="3"/>
  <c r="P41" i="3"/>
  <c r="Q40" i="3"/>
  <c r="P40" i="3"/>
  <c r="Q39" i="3"/>
  <c r="P39" i="3"/>
  <c r="Q38" i="3"/>
  <c r="P38" i="3"/>
  <c r="Q37" i="3"/>
  <c r="P37" i="3"/>
  <c r="Q36" i="3"/>
  <c r="P36" i="3"/>
  <c r="Q35" i="3"/>
  <c r="P35" i="3"/>
  <c r="Q34" i="3"/>
  <c r="P34" i="3"/>
  <c r="Q33" i="3"/>
  <c r="P33" i="3"/>
  <c r="Q32" i="3"/>
  <c r="P32" i="3"/>
  <c r="V31" i="3"/>
  <c r="P31" i="3"/>
  <c r="Q31" i="3" s="1"/>
  <c r="H30" i="3"/>
  <c r="H148" i="3" s="1"/>
  <c r="C30" i="3"/>
  <c r="C142" i="3" s="1"/>
  <c r="O124" i="2"/>
  <c r="N124" i="2"/>
  <c r="M124" i="2"/>
  <c r="L124" i="2"/>
  <c r="K124" i="2"/>
  <c r="J124" i="2"/>
  <c r="I124" i="2"/>
  <c r="G124" i="2"/>
  <c r="F124" i="2"/>
  <c r="D124" i="2"/>
  <c r="Q121" i="2"/>
  <c r="P121" i="2"/>
  <c r="P120" i="2"/>
  <c r="P119" i="2"/>
  <c r="Q119" i="2" s="1"/>
  <c r="P118" i="2"/>
  <c r="Q118" i="2" s="1"/>
  <c r="P117" i="2"/>
  <c r="Q117" i="2" s="1"/>
  <c r="P116" i="2"/>
  <c r="Q116" i="2" s="1"/>
  <c r="P115" i="2"/>
  <c r="Q115" i="2" s="1"/>
  <c r="P114" i="2"/>
  <c r="Q114" i="2" s="1"/>
  <c r="P113" i="2"/>
  <c r="Q113" i="2" s="1"/>
  <c r="P112" i="2"/>
  <c r="Q111" i="2"/>
  <c r="P111" i="2"/>
  <c r="Q110" i="2"/>
  <c r="P110" i="2"/>
  <c r="Q109" i="2"/>
  <c r="P109" i="2"/>
  <c r="Q108" i="2"/>
  <c r="P108" i="2"/>
  <c r="Q107" i="2"/>
  <c r="P107" i="2"/>
  <c r="Q106" i="2"/>
  <c r="P106" i="2"/>
  <c r="Q105" i="2"/>
  <c r="P105" i="2"/>
  <c r="P104" i="2"/>
  <c r="P103" i="2"/>
  <c r="Q102" i="2"/>
  <c r="P102" i="2"/>
  <c r="Q101" i="2"/>
  <c r="P101" i="2"/>
  <c r="Q100" i="2"/>
  <c r="P100" i="2"/>
  <c r="Q99" i="2"/>
  <c r="P99" i="2"/>
  <c r="Q98" i="2"/>
  <c r="P98" i="2"/>
  <c r="Q97" i="2"/>
  <c r="P97" i="2"/>
  <c r="Q96" i="2"/>
  <c r="P96" i="2"/>
  <c r="Q95" i="2"/>
  <c r="P95" i="2"/>
  <c r="Q94" i="2"/>
  <c r="P94" i="2"/>
  <c r="Q93" i="2"/>
  <c r="P93" i="2"/>
  <c r="P92" i="2"/>
  <c r="Q92" i="2" s="1"/>
  <c r="P91" i="2"/>
  <c r="Q91" i="2" s="1"/>
  <c r="P90" i="2"/>
  <c r="Q90" i="2" s="1"/>
  <c r="P89" i="2"/>
  <c r="Q89" i="2" s="1"/>
  <c r="H88" i="2"/>
  <c r="C88" i="2"/>
  <c r="E88" i="2" s="1"/>
  <c r="P86" i="2"/>
  <c r="Q86" i="2" s="1"/>
  <c r="P85" i="2"/>
  <c r="Q85" i="2" s="1"/>
  <c r="P84" i="2"/>
  <c r="Q84" i="2" s="1"/>
  <c r="P83" i="2"/>
  <c r="Q83" i="2" s="1"/>
  <c r="P82" i="2"/>
  <c r="Q82" i="2" s="1"/>
  <c r="P81" i="2"/>
  <c r="Q81" i="2" s="1"/>
  <c r="P80" i="2"/>
  <c r="Q80" i="2" s="1"/>
  <c r="P79" i="2"/>
  <c r="Q79" i="2" s="1"/>
  <c r="P78" i="2"/>
  <c r="Q78" i="2" s="1"/>
  <c r="P77" i="2"/>
  <c r="Q77" i="2" s="1"/>
  <c r="P76" i="2"/>
  <c r="Q76" i="2" s="1"/>
  <c r="P75" i="2"/>
  <c r="Q75" i="2" s="1"/>
  <c r="P74" i="2"/>
  <c r="Q74" i="2" s="1"/>
  <c r="P73" i="2"/>
  <c r="Q73" i="2" s="1"/>
  <c r="P72" i="2"/>
  <c r="Q72" i="2" s="1"/>
  <c r="P71" i="2"/>
  <c r="Q71" i="2" s="1"/>
  <c r="P70" i="2"/>
  <c r="Q70" i="2" s="1"/>
  <c r="P69" i="2"/>
  <c r="Q69" i="2" s="1"/>
  <c r="P68" i="2"/>
  <c r="Q68" i="2" s="1"/>
  <c r="P67" i="2"/>
  <c r="Q67" i="2" s="1"/>
  <c r="P66" i="2"/>
  <c r="Q66" i="2" s="1"/>
  <c r="P65" i="2"/>
  <c r="Q65" i="2" s="1"/>
  <c r="P64" i="2"/>
  <c r="Q64" i="2" s="1"/>
  <c r="P63" i="2"/>
  <c r="Q63" i="2" s="1"/>
  <c r="P62" i="2"/>
  <c r="Q62" i="2" s="1"/>
  <c r="P61" i="2"/>
  <c r="Q61" i="2" s="1"/>
  <c r="P60" i="2"/>
  <c r="Q60" i="2" s="1"/>
  <c r="P59" i="2"/>
  <c r="Q59" i="2" s="1"/>
  <c r="P58" i="2"/>
  <c r="Q58" i="2" s="1"/>
  <c r="P57" i="2"/>
  <c r="Q57" i="2" s="1"/>
  <c r="P56" i="2"/>
  <c r="Q56" i="2" s="1"/>
  <c r="P55" i="2"/>
  <c r="Q55" i="2" s="1"/>
  <c r="P54" i="2"/>
  <c r="Q54" i="2" s="1"/>
  <c r="P53" i="2"/>
  <c r="Q53" i="2" s="1"/>
  <c r="P52" i="2"/>
  <c r="Q52" i="2" s="1"/>
  <c r="P51" i="2"/>
  <c r="Q51" i="2" s="1"/>
  <c r="P50" i="2"/>
  <c r="Q50" i="2" s="1"/>
  <c r="V49" i="2"/>
  <c r="P49" i="2"/>
  <c r="H49" i="2"/>
  <c r="E49" i="2"/>
  <c r="C49" i="2"/>
  <c r="Q47" i="2"/>
  <c r="P47" i="2"/>
  <c r="Q46" i="2"/>
  <c r="P46" i="2"/>
  <c r="Q45" i="2"/>
  <c r="P45" i="2"/>
  <c r="Q44" i="2"/>
  <c r="P44" i="2"/>
  <c r="Q43" i="2"/>
  <c r="P43" i="2"/>
  <c r="Q42" i="2"/>
  <c r="P42" i="2"/>
  <c r="Q41" i="2"/>
  <c r="P41" i="2"/>
  <c r="Q40" i="2"/>
  <c r="P40" i="2"/>
  <c r="Q39" i="2"/>
  <c r="P39" i="2"/>
  <c r="Q38" i="2"/>
  <c r="P38" i="2"/>
  <c r="Q37" i="2"/>
  <c r="P37" i="2"/>
  <c r="Q36" i="2"/>
  <c r="P36" i="2"/>
  <c r="V35" i="2"/>
  <c r="P35" i="2"/>
  <c r="Q35" i="2" s="1"/>
  <c r="O34" i="2"/>
  <c r="N34" i="2"/>
  <c r="M34" i="2"/>
  <c r="L34" i="2"/>
  <c r="K34" i="2"/>
  <c r="J34" i="2"/>
  <c r="I34" i="2"/>
  <c r="P34" i="2" s="1"/>
  <c r="Q34" i="2" s="1"/>
  <c r="H34" i="2"/>
  <c r="H124" i="2" s="1"/>
  <c r="E34" i="2"/>
  <c r="E124" i="2" s="1"/>
  <c r="C34" i="2"/>
  <c r="C124" i="2" s="1"/>
  <c r="H137" i="1"/>
  <c r="G137" i="1"/>
  <c r="Q135" i="1"/>
  <c r="R135" i="1" s="1"/>
  <c r="Q134" i="1"/>
  <c r="R134" i="1" s="1"/>
  <c r="Q133" i="1"/>
  <c r="R133" i="1" s="1"/>
  <c r="Q132" i="1"/>
  <c r="R132" i="1" s="1"/>
  <c r="Q131" i="1"/>
  <c r="R131" i="1" s="1"/>
  <c r="Q130" i="1"/>
  <c r="R130" i="1" s="1"/>
  <c r="Q129" i="1"/>
  <c r="R129" i="1" s="1"/>
  <c r="Q128" i="1"/>
  <c r="R128" i="1" s="1"/>
  <c r="Q127" i="1"/>
  <c r="R127" i="1" s="1"/>
  <c r="Q126" i="1"/>
  <c r="R126" i="1" s="1"/>
  <c r="Q125" i="1"/>
  <c r="R125" i="1" s="1"/>
  <c r="Q124" i="1"/>
  <c r="R124" i="1" s="1"/>
  <c r="Q123" i="1"/>
  <c r="R123" i="1" s="1"/>
  <c r="Q122" i="1"/>
  <c r="R122" i="1" s="1"/>
  <c r="Q121" i="1"/>
  <c r="R121" i="1" s="1"/>
  <c r="Q120" i="1"/>
  <c r="R120" i="1" s="1"/>
  <c r="Q119" i="1"/>
  <c r="R119" i="1" s="1"/>
  <c r="Q118" i="1"/>
  <c r="R118" i="1" s="1"/>
  <c r="Q117" i="1"/>
  <c r="R117" i="1" s="1"/>
  <c r="Q116" i="1"/>
  <c r="R116" i="1" s="1"/>
  <c r="Q115" i="1"/>
  <c r="R115" i="1" s="1"/>
  <c r="Q114" i="1"/>
  <c r="R114" i="1" s="1"/>
  <c r="Q113" i="1"/>
  <c r="R113" i="1" s="1"/>
  <c r="Q112" i="1"/>
  <c r="R112" i="1" s="1"/>
  <c r="Q111" i="1"/>
  <c r="R111" i="1" s="1"/>
  <c r="Q110" i="1"/>
  <c r="R110" i="1" s="1"/>
  <c r="Q109" i="1"/>
  <c r="R109" i="1" s="1"/>
  <c r="Q108" i="1"/>
  <c r="R108" i="1" s="1"/>
  <c r="Q107" i="1"/>
  <c r="R107" i="1" s="1"/>
  <c r="Q106" i="1"/>
  <c r="R106" i="1" s="1"/>
  <c r="Q105" i="1"/>
  <c r="R105" i="1" s="1"/>
  <c r="Q104" i="1"/>
  <c r="R104" i="1" s="1"/>
  <c r="Q103" i="1"/>
  <c r="R103" i="1" s="1"/>
  <c r="Q102" i="1"/>
  <c r="R102" i="1" s="1"/>
  <c r="Q101" i="1"/>
  <c r="R101" i="1" s="1"/>
  <c r="Q100" i="1"/>
  <c r="R100" i="1" s="1"/>
  <c r="Q99" i="1"/>
  <c r="R99" i="1" s="1"/>
  <c r="Q98" i="1"/>
  <c r="R98" i="1" s="1"/>
  <c r="Q97" i="1"/>
  <c r="R97" i="1" s="1"/>
  <c r="Q96" i="1"/>
  <c r="R96" i="1" s="1"/>
  <c r="Q95" i="1"/>
  <c r="R95" i="1" s="1"/>
  <c r="Q94" i="1"/>
  <c r="R94" i="1" s="1"/>
  <c r="Q93" i="1"/>
  <c r="R93" i="1" s="1"/>
  <c r="Q92" i="1"/>
  <c r="R92" i="1" s="1"/>
  <c r="Q91" i="1"/>
  <c r="R91" i="1" s="1"/>
  <c r="Q90" i="1"/>
  <c r="R90" i="1" s="1"/>
  <c r="Q89" i="1"/>
  <c r="R89" i="1" s="1"/>
  <c r="R88" i="1"/>
  <c r="Q88" i="1"/>
  <c r="R87" i="1"/>
  <c r="Q87" i="1"/>
  <c r="R86" i="1"/>
  <c r="Q86" i="1"/>
  <c r="R85" i="1"/>
  <c r="Q85" i="1"/>
  <c r="Q84" i="1"/>
  <c r="R84" i="1" s="1"/>
  <c r="T88" i="1" s="1"/>
  <c r="P84" i="1"/>
  <c r="O84" i="1"/>
  <c r="N84" i="1"/>
  <c r="M84" i="1"/>
  <c r="L84" i="1"/>
  <c r="K84" i="1"/>
  <c r="J84" i="1"/>
  <c r="I84" i="1"/>
  <c r="D84" i="1"/>
  <c r="F84" i="1" s="1"/>
  <c r="Q82" i="1"/>
  <c r="R82" i="1" s="1"/>
  <c r="Q81" i="1"/>
  <c r="R81" i="1" s="1"/>
  <c r="Q80" i="1"/>
  <c r="R80" i="1" s="1"/>
  <c r="Q79" i="1"/>
  <c r="R79" i="1" s="1"/>
  <c r="Q78" i="1"/>
  <c r="R78" i="1" s="1"/>
  <c r="Q77" i="1"/>
  <c r="R77" i="1" s="1"/>
  <c r="Q76" i="1"/>
  <c r="R76" i="1" s="1"/>
  <c r="Q75" i="1"/>
  <c r="R75" i="1" s="1"/>
  <c r="Q73" i="1"/>
  <c r="R73" i="1" s="1"/>
  <c r="Q72" i="1"/>
  <c r="R72" i="1" s="1"/>
  <c r="Q71" i="1"/>
  <c r="R71" i="1" s="1"/>
  <c r="Q70" i="1"/>
  <c r="R70" i="1" s="1"/>
  <c r="Q69" i="1"/>
  <c r="R69" i="1" s="1"/>
  <c r="Q68" i="1"/>
  <c r="R68" i="1" s="1"/>
  <c r="Q67" i="1"/>
  <c r="R67" i="1" s="1"/>
  <c r="Q66" i="1"/>
  <c r="R66" i="1" s="1"/>
  <c r="Q65" i="1"/>
  <c r="R65" i="1" s="1"/>
  <c r="Q64" i="1"/>
  <c r="R64" i="1" s="1"/>
  <c r="Q63" i="1"/>
  <c r="R63" i="1" s="1"/>
  <c r="Q62" i="1"/>
  <c r="R62" i="1" s="1"/>
  <c r="Q61" i="1"/>
  <c r="R61" i="1" s="1"/>
  <c r="Q60" i="1"/>
  <c r="R60" i="1" s="1"/>
  <c r="Q59" i="1"/>
  <c r="R59" i="1" s="1"/>
  <c r="Q58" i="1"/>
  <c r="R58" i="1" s="1"/>
  <c r="Q57" i="1"/>
  <c r="R57" i="1" s="1"/>
  <c r="Q56" i="1"/>
  <c r="R56" i="1" s="1"/>
  <c r="Q55" i="1"/>
  <c r="R55" i="1" s="1"/>
  <c r="Q54" i="1"/>
  <c r="R54" i="1" s="1"/>
  <c r="R53" i="1"/>
  <c r="Q53" i="1"/>
  <c r="R52" i="1"/>
  <c r="Q52" i="1"/>
  <c r="R51" i="1"/>
  <c r="Q51" i="1"/>
  <c r="R50" i="1"/>
  <c r="Q50" i="1"/>
  <c r="R49" i="1"/>
  <c r="Q49" i="1"/>
  <c r="R48" i="1"/>
  <c r="Q48" i="1"/>
  <c r="R47" i="1"/>
  <c r="Q47" i="1"/>
  <c r="R46" i="1"/>
  <c r="Q46" i="1"/>
  <c r="R45" i="1"/>
  <c r="Q45" i="1"/>
  <c r="W44" i="1"/>
  <c r="P44" i="1"/>
  <c r="O44" i="1"/>
  <c r="N44" i="1"/>
  <c r="M44" i="1"/>
  <c r="L44" i="1"/>
  <c r="K44" i="1"/>
  <c r="J44" i="1"/>
  <c r="I44" i="1"/>
  <c r="F44" i="1"/>
  <c r="D44" i="1"/>
  <c r="R42" i="1"/>
  <c r="Q42" i="1"/>
  <c r="R41" i="1"/>
  <c r="Q41" i="1"/>
  <c r="R40" i="1"/>
  <c r="Q40" i="1"/>
  <c r="R39" i="1"/>
  <c r="Q39" i="1"/>
  <c r="R38" i="1"/>
  <c r="Q38" i="1"/>
  <c r="R37" i="1"/>
  <c r="Q37" i="1"/>
  <c r="R36" i="1"/>
  <c r="Q36" i="1"/>
  <c r="R35" i="1"/>
  <c r="Q35" i="1"/>
  <c r="R34" i="1"/>
  <c r="Q34" i="1"/>
  <c r="R33" i="1"/>
  <c r="Q33" i="1"/>
  <c r="R32" i="1"/>
  <c r="Q32" i="1"/>
  <c r="R31" i="1"/>
  <c r="Q31" i="1"/>
  <c r="W30" i="1"/>
  <c r="Q30" i="1"/>
  <c r="R30" i="1" s="1"/>
  <c r="P29" i="1"/>
  <c r="P137" i="1" s="1"/>
  <c r="O29" i="1"/>
  <c r="O137" i="1" s="1"/>
  <c r="N29" i="1"/>
  <c r="N137" i="1" s="1"/>
  <c r="M29" i="1"/>
  <c r="M137" i="1" s="1"/>
  <c r="L29" i="1"/>
  <c r="L137" i="1" s="1"/>
  <c r="K29" i="1"/>
  <c r="K137" i="1" s="1"/>
  <c r="J29" i="1"/>
  <c r="J137" i="1" s="1"/>
  <c r="I29" i="1"/>
  <c r="I137" i="1" s="1"/>
  <c r="D29" i="1"/>
  <c r="D137" i="1" s="1"/>
  <c r="R84" i="3" l="1"/>
  <c r="S88" i="3"/>
  <c r="E30" i="3"/>
  <c r="P30" i="3"/>
  <c r="Q30" i="3" s="1"/>
  <c r="Q142" i="3" s="1"/>
  <c r="R30" i="3"/>
  <c r="E45" i="3"/>
  <c r="E137" i="3"/>
  <c r="P137" i="3"/>
  <c r="Q137" i="3" s="1"/>
  <c r="R137" i="3" s="1"/>
  <c r="H142" i="3"/>
  <c r="R34" i="2"/>
  <c r="Q49" i="2"/>
  <c r="P88" i="2"/>
  <c r="Q88" i="2" s="1"/>
  <c r="S92" i="2" s="1"/>
  <c r="F29" i="1"/>
  <c r="E29" i="1"/>
  <c r="E137" i="1" s="1"/>
  <c r="Q29" i="1"/>
  <c r="R29" i="1" s="1"/>
  <c r="Q44" i="1"/>
  <c r="S84" i="1"/>
  <c r="R142" i="3" l="1"/>
  <c r="E142" i="3"/>
  <c r="P142" i="3"/>
  <c r="Q124" i="2"/>
  <c r="R124" i="2" s="1"/>
  <c r="R88" i="2"/>
  <c r="R49" i="2"/>
  <c r="P124" i="2"/>
  <c r="F137" i="1"/>
  <c r="S29" i="1"/>
  <c r="Q137" i="1"/>
  <c r="R44" i="1"/>
  <c r="R137" i="1" l="1"/>
  <c r="S44" i="1"/>
  <c r="S137" i="1"/>
</calcChain>
</file>

<file path=xl/sharedStrings.xml><?xml version="1.0" encoding="utf-8"?>
<sst xmlns="http://schemas.openxmlformats.org/spreadsheetml/2006/main" count="417" uniqueCount="158">
  <si>
    <t>SECRETARÍA DE ADMINISTRACIÓN Y FINANZAS</t>
  </si>
  <si>
    <t>INFORME ANALITICO DEL EJERCICIO DEL PRESUPUESTO POR PROGRAMA Y SUBPROGRAMA DE RECURSO FEDERAL</t>
  </si>
  <si>
    <t>DEL 1 AL 31 DE MARZO DE 2018</t>
  </si>
  <si>
    <t>PTTO ORIG</t>
  </si>
  <si>
    <t>AMP O</t>
  </si>
  <si>
    <t>PTTO</t>
  </si>
  <si>
    <t>REM</t>
  </si>
  <si>
    <t>PTTO RAD</t>
  </si>
  <si>
    <t>PTTO EJER</t>
  </si>
  <si>
    <t>DIF. P RAD.</t>
  </si>
  <si>
    <t>CONCEPTO</t>
  </si>
  <si>
    <t>AUT</t>
  </si>
  <si>
    <t>REDUCC</t>
  </si>
  <si>
    <t>MOD</t>
  </si>
  <si>
    <t xml:space="preserve">PPTO </t>
  </si>
  <si>
    <t>MES ACT</t>
  </si>
  <si>
    <t xml:space="preserve">ACUM </t>
  </si>
  <si>
    <t>M E N S U A L</t>
  </si>
  <si>
    <t xml:space="preserve">REM. Y </t>
  </si>
  <si>
    <t>FEBRERO</t>
  </si>
  <si>
    <t>RECTORIA</t>
  </si>
  <si>
    <t>SECRETARIA ACADEMICA</t>
  </si>
  <si>
    <t>DIRECCION DE PLANEACION</t>
  </si>
  <si>
    <t>DIRECCION DE ADMINISTRACION Y FINANZAS</t>
  </si>
  <si>
    <t>ABOGADO GENERAL</t>
  </si>
  <si>
    <t>SECRETARIA DE VINCULACION</t>
  </si>
  <si>
    <t>DIRECCION DE EXTENSION UNIVERSITARIA</t>
  </si>
  <si>
    <t>TOTAL</t>
  </si>
  <si>
    <t>MARZO</t>
  </si>
  <si>
    <t>CAPITULO 1000</t>
  </si>
  <si>
    <t>113 Sueldos base al personal permanente</t>
  </si>
  <si>
    <t>121 Honorarios Asmilablres a salario</t>
  </si>
  <si>
    <t>132 Prima de vacaciones, dominicales y gratificacion de fin de año</t>
  </si>
  <si>
    <t>134 Compensaciones</t>
  </si>
  <si>
    <t>141 Aportaciones de seguridad social</t>
  </si>
  <si>
    <t>142 Aportaciones de fondo de vivienda</t>
  </si>
  <si>
    <t>143 Aportaciones al sistema para el retiro</t>
  </si>
  <si>
    <t>154 Prestaciones Contractuales</t>
  </si>
  <si>
    <t>152 Indemnizaciones</t>
  </si>
  <si>
    <t>151 Cuotas para el fondo de ahorro y fondo de trabajo</t>
  </si>
  <si>
    <t>155 Prestaciones contractuales</t>
  </si>
  <si>
    <t>159 Otras Prestaciones sociales y Económicas</t>
  </si>
  <si>
    <t>182 Otros Impuestos derivados de una relacion Laboral</t>
  </si>
  <si>
    <t>CAPITULO 2000</t>
  </si>
  <si>
    <t>211 Materiales, útiles y equipos menores de oficina</t>
  </si>
  <si>
    <t>212 Materiales y útiles de impresión y reproducción</t>
  </si>
  <si>
    <t>213 Material Estadistico y Geografico</t>
  </si>
  <si>
    <t>214 Materiales, útiles y equipos menores de tecnologías de la información y comunicaciones</t>
  </si>
  <si>
    <t>215 Material impreso e información digital</t>
  </si>
  <si>
    <t>216 Material de limpieza</t>
  </si>
  <si>
    <t>217 Materiales y útiles de enseñanza</t>
  </si>
  <si>
    <t>218 Materiales para el registro e identificación de bienes y personas</t>
  </si>
  <si>
    <t>221 Productos alimenticios para personas</t>
  </si>
  <si>
    <t>223 Utensilios para el servicio de alimentación</t>
  </si>
  <si>
    <t>239Otrso productos adquiridos</t>
  </si>
  <si>
    <t>241 Productos minerales no metálicos</t>
  </si>
  <si>
    <t>242 Cemento y productos de concreto</t>
  </si>
  <si>
    <t>243 Cal, yeso y productos de yeso</t>
  </si>
  <si>
    <t>244 Madera y productos de madera</t>
  </si>
  <si>
    <t>245 Vidrio y productos de vidrio</t>
  </si>
  <si>
    <t>246 Material eléctrico y electrónico</t>
  </si>
  <si>
    <t>247 Artículos metálicos para la construcción</t>
  </si>
  <si>
    <t>248 Materiales complementarios</t>
  </si>
  <si>
    <t>249 Otros materiales y artículos de construcción y reparación</t>
  </si>
  <si>
    <t>252 Fertilizantes, pesticidas y otros agroquímicos</t>
  </si>
  <si>
    <t>253 Medicinas y productos farmacéuticos</t>
  </si>
  <si>
    <t>254 Materiales, accesorios y suministros médicos</t>
  </si>
  <si>
    <t>256 Fibras sinteteticas, hules, plásticos y derivados</t>
  </si>
  <si>
    <t>261 Combustibles, lubricantes y aditivos</t>
  </si>
  <si>
    <t>271 Vestuario y uniformes</t>
  </si>
  <si>
    <t>272 Prendas de seguridad y protección personal</t>
  </si>
  <si>
    <t>273 Artículos deportivos</t>
  </si>
  <si>
    <t>274 Productos Textiles</t>
  </si>
  <si>
    <t>275 Blancos y otros productos textiles, excepto prendas de vestir</t>
  </si>
  <si>
    <t>291 Herramientas menores</t>
  </si>
  <si>
    <t>292 Refacciones y accesorios menores de edificios</t>
  </si>
  <si>
    <t>293 Refacciones y accesorios menores de mobiliario y equipo de administración, educacional y recreativo</t>
  </si>
  <si>
    <t>294 Refacciones y accesorios menores de equipo de cómputo y tecnologías de la información</t>
  </si>
  <si>
    <t>295 Refacciones y accesorios menores de eqiopo e instrumental médico y de laboratorio</t>
  </si>
  <si>
    <t>296 Refacciones y accesorios menores de equipo de transporte</t>
  </si>
  <si>
    <t>298 Refacciones y accesorios</t>
  </si>
  <si>
    <t>299 Herramientas, refacciones y accesorios menores</t>
  </si>
  <si>
    <t>CAPITULO 3000</t>
  </si>
  <si>
    <t>311 Energía eléctrica</t>
  </si>
  <si>
    <t>312 Gas</t>
  </si>
  <si>
    <t>313 Agua</t>
  </si>
  <si>
    <t>314 Telefonía tradicional</t>
  </si>
  <si>
    <t>315 Telefonía celular</t>
  </si>
  <si>
    <t>316 Servicios de telecomunicaciones y satélites</t>
  </si>
  <si>
    <t>317 Servicios de acceso de Internet, redes y procesamiento de información</t>
  </si>
  <si>
    <t>318 Servicios postales y telegráficos</t>
  </si>
  <si>
    <t>322 Arrendamiento de Edificio</t>
  </si>
  <si>
    <t>323 Arrendamiento de mobiliario y equipo de administración, educacional y recreativo</t>
  </si>
  <si>
    <t>325 Arrendamiento de equipo de transporte</t>
  </si>
  <si>
    <t>326 Arrendamiento de maquinaria, otros equipos y herramientas</t>
  </si>
  <si>
    <t>327 Arrendamiento de Activos Intangibles</t>
  </si>
  <si>
    <t>329 Otros Arrendamientos</t>
  </si>
  <si>
    <t>331 Servicios legales de contabilidad, auditoría y relacionados</t>
  </si>
  <si>
    <t>333 Servicios de consultoría administrativa, procesos, técnica y en tecnologías de la información</t>
  </si>
  <si>
    <t>334 Servicios de capacitación</t>
  </si>
  <si>
    <t>336 Servicios de apoyo administrativo, fotocopiado e impresión</t>
  </si>
  <si>
    <t>338 Servicios de vigilancia</t>
  </si>
  <si>
    <t>339 Servicios profesionales, científicos y técnicos integrales</t>
  </si>
  <si>
    <t>341 Servicios financieros y bancarios</t>
  </si>
  <si>
    <t>345 Seguro de bienes patrimoniales</t>
  </si>
  <si>
    <t>346 Almacenaje, Envase y Embalaje</t>
  </si>
  <si>
    <t>347 Fletes y maniobras</t>
  </si>
  <si>
    <t>351 Conservación y mantenimiento menor de inmuebles</t>
  </si>
  <si>
    <t>352 Instalación, reparación y mantenimiento de mobiliario y equipo de administración, educacional y recreativo</t>
  </si>
  <si>
    <t>353 Instalación, reparación y mantenimiento de equipo de cómputo y tecnologías de la información</t>
  </si>
  <si>
    <t>355 Reparación y mantenimiento de equipo de transporte</t>
  </si>
  <si>
    <t>356 Reparación y mantenimiento de equipo de defensa y seguridad</t>
  </si>
  <si>
    <t>357 Instalación, reparación y mantenimiento de maquinaria, otros equipos y herramienta</t>
  </si>
  <si>
    <t>358 Servicios de limpieza y manejo de desechos</t>
  </si>
  <si>
    <t>359 Servicios de jardinería y fumigación</t>
  </si>
  <si>
    <t>362 Difusión por radio, televisión y otros medios de mensajes comerciales para promover la venta de bienes o servicios</t>
  </si>
  <si>
    <t>363 Servicios de creatividad, preproducción y producción de publicidad, excepto internet</t>
  </si>
  <si>
    <t xml:space="preserve">365 Servicio de la industria filmica, sonido y video </t>
  </si>
  <si>
    <t>366 Servicio de creación y difusión de contenido exclusivamente a través de internet</t>
  </si>
  <si>
    <t>369 Otros servicios de información</t>
  </si>
  <si>
    <t>371 Pasajes aéreos</t>
  </si>
  <si>
    <t>372 Pasajes terrestres</t>
  </si>
  <si>
    <t>375 Viáticos en el país</t>
  </si>
  <si>
    <t>376 Viáticos en el extranjero</t>
  </si>
  <si>
    <t>379Otros servicios de traslado y hospedaje</t>
  </si>
  <si>
    <t>381 Gastos de ceremonial</t>
  </si>
  <si>
    <t>382 Gastos de orden social y cultural</t>
  </si>
  <si>
    <t>383 Congresos y convenciones</t>
  </si>
  <si>
    <t>385 Gastos de representación</t>
  </si>
  <si>
    <t>391Servicios Funerarios</t>
  </si>
  <si>
    <t>392 Impuestos y derechos</t>
  </si>
  <si>
    <t>395 Penas, multas, accesorios y actualizaciones</t>
  </si>
  <si>
    <t>396 Otros gastos por responsabilidad</t>
  </si>
  <si>
    <t>399 Otros servicios generales</t>
  </si>
  <si>
    <t>TOTALES</t>
  </si>
  <si>
    <t>Rector</t>
  </si>
  <si>
    <t>Director de Administración y Finanzas</t>
  </si>
  <si>
    <t>Elaboró:  Jefe de Departamento de Contabilidad</t>
  </si>
  <si>
    <t>M.A. Heriberto Flores Gutiérrez</t>
  </si>
  <si>
    <t>C.P. Ricardo Guevara Velazquez</t>
  </si>
  <si>
    <t>L.C. Bertha Elva Antillón Acosta.</t>
  </si>
  <si>
    <t>INFORME ANALITICO DEL EJERCICIO DEL PRESUPUESTO POR PROGRAMA Y SUBPROGRAMA DE RECURSO ESTATAL</t>
  </si>
  <si>
    <t>DIRECCION DE EXTENCION UNIVERSITARIA</t>
  </si>
  <si>
    <t>331  Servicios legales, de contabilidad, auditoría y relacionados.</t>
  </si>
  <si>
    <t>INFORME ANALITICO DEL EJERCICIO DEL PRESUPUESTO POR PROGRAMA Y SUBPROGRAMA DE RECURSO PROPIO</t>
  </si>
  <si>
    <t>DIRECCIÓN DE PLANEACIÓN</t>
  </si>
  <si>
    <t>DIRECCIÓN DE ADMÓN. Y FINANZAS</t>
  </si>
  <si>
    <t>DIRECCIÓN DE VINCULACIÓN</t>
  </si>
  <si>
    <t>EXTENSIÓN UNIVERSITARIA</t>
  </si>
  <si>
    <t>331 Servicios legales, de contabilidad, auditoría y relacionados</t>
  </si>
  <si>
    <t>334 Servicios de Capacitacion</t>
  </si>
  <si>
    <t>338 Servicio de Vigilancia</t>
  </si>
  <si>
    <t>CAPITULO 4000</t>
  </si>
  <si>
    <t>441 Ayudas Sociales a personas</t>
  </si>
  <si>
    <t>442 Becas y otras ayudas para programas de capacitación</t>
  </si>
  <si>
    <t>481 Donativos</t>
  </si>
  <si>
    <t>Elaboró:</t>
  </si>
  <si>
    <t>Jefe del 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</si>
</sst>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41">
    <font>
      <sz val="10"/>
      <name val="Arial"/>
    </font>
    <font>
      <sz val="11"/>
      <color theme="1"/>
      <name val="Calibri"/>
      <family val="2"/>
      <scheme val="minor"/>
    </font>
    <font>
      <b/>
      <sz val="16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20"/>
      <name val="Tahoma"/>
      <family val="2"/>
    </font>
    <font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2"/>
      <color theme="0"/>
      <name val="Gotham Light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u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Tahoma"/>
      <family val="2"/>
    </font>
    <font>
      <b/>
      <sz val="12"/>
      <name val="Tahoma"/>
      <family val="2"/>
    </font>
    <font>
      <sz val="12"/>
      <color theme="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208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164" fontId="8" fillId="0" borderId="0"/>
    <xf numFmtId="164" fontId="8" fillId="0" borderId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20" fillId="12" borderId="29" applyNumberFormat="0" applyAlignment="0" applyProtection="0"/>
    <xf numFmtId="0" fontId="20" fillId="12" borderId="29" applyNumberFormat="0" applyAlignment="0" applyProtection="0"/>
    <xf numFmtId="0" fontId="20" fillId="12" borderId="29" applyNumberFormat="0" applyAlignment="0" applyProtection="0"/>
    <xf numFmtId="0" fontId="20" fillId="12" borderId="29" applyNumberFormat="0" applyAlignment="0" applyProtection="0"/>
    <xf numFmtId="0" fontId="20" fillId="12" borderId="29" applyNumberFormat="0" applyAlignment="0" applyProtection="0"/>
    <xf numFmtId="0" fontId="20" fillId="12" borderId="29" applyNumberFormat="0" applyAlignment="0" applyProtection="0"/>
    <xf numFmtId="0" fontId="20" fillId="12" borderId="29" applyNumberFormat="0" applyAlignment="0" applyProtection="0"/>
    <xf numFmtId="0" fontId="20" fillId="12" borderId="29" applyNumberFormat="0" applyAlignment="0" applyProtection="0"/>
    <xf numFmtId="0" fontId="20" fillId="12" borderId="29" applyNumberFormat="0" applyAlignment="0" applyProtection="0"/>
    <xf numFmtId="0" fontId="21" fillId="13" borderId="30" applyNumberFormat="0" applyAlignment="0" applyProtection="0"/>
    <xf numFmtId="0" fontId="21" fillId="13" borderId="30" applyNumberFormat="0" applyAlignment="0" applyProtection="0"/>
    <xf numFmtId="0" fontId="21" fillId="13" borderId="30" applyNumberFormat="0" applyAlignment="0" applyProtection="0"/>
    <xf numFmtId="0" fontId="22" fillId="0" borderId="31" applyNumberFormat="0" applyFill="0" applyAlignment="0" applyProtection="0"/>
    <xf numFmtId="0" fontId="22" fillId="0" borderId="31" applyNumberFormat="0" applyFill="0" applyAlignment="0" applyProtection="0"/>
    <xf numFmtId="0" fontId="22" fillId="0" borderId="31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24" fillId="8" borderId="29" applyNumberFormat="0" applyAlignment="0" applyProtection="0"/>
    <xf numFmtId="0" fontId="24" fillId="8" borderId="29" applyNumberFormat="0" applyAlignment="0" applyProtection="0"/>
    <xf numFmtId="0" fontId="24" fillId="8" borderId="29" applyNumberFormat="0" applyAlignment="0" applyProtection="0"/>
    <xf numFmtId="0" fontId="24" fillId="8" borderId="29" applyNumberFormat="0" applyAlignment="0" applyProtection="0"/>
    <xf numFmtId="0" fontId="24" fillId="8" borderId="29" applyNumberFormat="0" applyAlignment="0" applyProtection="0"/>
    <xf numFmtId="0" fontId="24" fillId="8" borderId="29" applyNumberFormat="0" applyAlignment="0" applyProtection="0"/>
    <xf numFmtId="0" fontId="24" fillId="8" borderId="29" applyNumberFormat="0" applyAlignment="0" applyProtection="0"/>
    <xf numFmtId="0" fontId="24" fillId="8" borderId="29" applyNumberFormat="0" applyAlignment="0" applyProtection="0"/>
    <xf numFmtId="0" fontId="24" fillId="8" borderId="29" applyNumberFormat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5" borderId="32" applyNumberFormat="0" applyFont="0" applyAlignment="0" applyProtection="0"/>
    <xf numFmtId="0" fontId="8" fillId="5" borderId="32" applyNumberFormat="0" applyFont="0" applyAlignment="0" applyProtection="0"/>
    <xf numFmtId="0" fontId="8" fillId="5" borderId="32" applyNumberFormat="0" applyFont="0" applyAlignment="0" applyProtection="0"/>
    <xf numFmtId="0" fontId="8" fillId="5" borderId="32" applyNumberFormat="0" applyFont="0" applyAlignment="0" applyProtection="0"/>
    <xf numFmtId="0" fontId="8" fillId="5" borderId="32" applyNumberFormat="0" applyFont="0" applyAlignment="0" applyProtection="0"/>
    <xf numFmtId="0" fontId="8" fillId="5" borderId="32" applyNumberFormat="0" applyFont="0" applyAlignment="0" applyProtection="0"/>
    <xf numFmtId="0" fontId="8" fillId="5" borderId="32" applyNumberFormat="0" applyFont="0" applyAlignment="0" applyProtection="0"/>
    <xf numFmtId="0" fontId="8" fillId="5" borderId="32" applyNumberFormat="0" applyFont="0" applyAlignment="0" applyProtection="0"/>
    <xf numFmtId="0" fontId="8" fillId="5" borderId="32" applyNumberFormat="0" applyFont="0" applyAlignment="0" applyProtection="0"/>
    <xf numFmtId="0" fontId="8" fillId="5" borderId="32" applyNumberFormat="0" applyFont="0" applyAlignment="0" applyProtection="0"/>
    <xf numFmtId="0" fontId="8" fillId="5" borderId="32" applyNumberFormat="0" applyFont="0" applyAlignment="0" applyProtection="0"/>
    <xf numFmtId="0" fontId="8" fillId="5" borderId="32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8" fillId="12" borderId="33" applyNumberFormat="0" applyAlignment="0" applyProtection="0"/>
    <xf numFmtId="0" fontId="28" fillId="12" borderId="33" applyNumberFormat="0" applyAlignment="0" applyProtection="0"/>
    <xf numFmtId="0" fontId="28" fillId="12" borderId="33" applyNumberFormat="0" applyAlignment="0" applyProtection="0"/>
    <xf numFmtId="0" fontId="28" fillId="12" borderId="33" applyNumberFormat="0" applyAlignment="0" applyProtection="0"/>
    <xf numFmtId="0" fontId="28" fillId="12" borderId="33" applyNumberFormat="0" applyAlignment="0" applyProtection="0"/>
    <xf numFmtId="0" fontId="28" fillId="12" borderId="33" applyNumberFormat="0" applyAlignment="0" applyProtection="0"/>
    <xf numFmtId="0" fontId="28" fillId="12" borderId="33" applyNumberFormat="0" applyAlignment="0" applyProtection="0"/>
    <xf numFmtId="0" fontId="28" fillId="12" borderId="33" applyNumberFormat="0" applyAlignment="0" applyProtection="0"/>
    <xf numFmtId="0" fontId="28" fillId="12" borderId="33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4" applyNumberFormat="0" applyFill="0" applyAlignment="0" applyProtection="0"/>
    <xf numFmtId="0" fontId="30" fillId="0" borderId="34" applyNumberFormat="0" applyFill="0" applyAlignment="0" applyProtection="0"/>
    <xf numFmtId="0" fontId="30" fillId="0" borderId="34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23" fillId="0" borderId="36" applyNumberFormat="0" applyFill="0" applyAlignment="0" applyProtection="0"/>
    <xf numFmtId="0" fontId="23" fillId="0" borderId="36" applyNumberFormat="0" applyFill="0" applyAlignment="0" applyProtection="0"/>
    <xf numFmtId="0" fontId="23" fillId="0" borderId="36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37" applyNumberFormat="0" applyFill="0" applyAlignment="0" applyProtection="0"/>
    <xf numFmtId="0" fontId="33" fillId="0" borderId="37" applyNumberFormat="0" applyFill="0" applyAlignment="0" applyProtection="0"/>
    <xf numFmtId="0" fontId="33" fillId="0" borderId="37" applyNumberFormat="0" applyFill="0" applyAlignment="0" applyProtection="0"/>
    <xf numFmtId="0" fontId="33" fillId="0" borderId="37" applyNumberFormat="0" applyFill="0" applyAlignment="0" applyProtection="0"/>
    <xf numFmtId="0" fontId="33" fillId="0" borderId="37" applyNumberFormat="0" applyFill="0" applyAlignment="0" applyProtection="0"/>
    <xf numFmtId="0" fontId="33" fillId="0" borderId="37" applyNumberFormat="0" applyFill="0" applyAlignment="0" applyProtection="0"/>
    <xf numFmtId="0" fontId="33" fillId="0" borderId="37" applyNumberFormat="0" applyFill="0" applyAlignment="0" applyProtection="0"/>
    <xf numFmtId="0" fontId="33" fillId="0" borderId="37" applyNumberFormat="0" applyFill="0" applyAlignment="0" applyProtection="0"/>
    <xf numFmtId="0" fontId="33" fillId="0" borderId="37" applyNumberFormat="0" applyFill="0" applyAlignment="0" applyProtection="0"/>
  </cellStyleXfs>
  <cellXfs count="165">
    <xf numFmtId="0" fontId="0" fillId="0" borderId="0" xfId="0"/>
    <xf numFmtId="0" fontId="0" fillId="0" borderId="0" xfId="0" applyFill="1"/>
    <xf numFmtId="9" fontId="0" fillId="0" borderId="0" xfId="0" applyNumberFormat="1" applyFill="1"/>
    <xf numFmtId="0" fontId="2" fillId="0" borderId="0" xfId="0" applyFont="1" applyFill="1"/>
    <xf numFmtId="0" fontId="3" fillId="0" borderId="0" xfId="0" applyFont="1" applyFill="1"/>
    <xf numFmtId="9" fontId="3" fillId="0" borderId="0" xfId="0" applyNumberFormat="1" applyFont="1" applyFill="1"/>
    <xf numFmtId="0" fontId="4" fillId="0" borderId="0" xfId="0" applyFont="1" applyFill="1"/>
    <xf numFmtId="0" fontId="5" fillId="0" borderId="0" xfId="0" applyFont="1" applyFill="1"/>
    <xf numFmtId="0" fontId="6" fillId="0" borderId="1" xfId="0" applyFont="1" applyFill="1" applyBorder="1"/>
    <xf numFmtId="0" fontId="6" fillId="0" borderId="2" xfId="0" applyFont="1" applyFill="1" applyBorder="1"/>
    <xf numFmtId="0" fontId="7" fillId="0" borderId="2" xfId="0" applyFont="1" applyFill="1" applyBorder="1"/>
    <xf numFmtId="4" fontId="6" fillId="0" borderId="2" xfId="0" applyNumberFormat="1" applyFont="1" applyFill="1" applyBorder="1"/>
    <xf numFmtId="0" fontId="6" fillId="0" borderId="3" xfId="0" applyFont="1" applyFill="1" applyBorder="1"/>
    <xf numFmtId="0" fontId="8" fillId="0" borderId="0" xfId="0" applyFont="1" applyFill="1"/>
    <xf numFmtId="0" fontId="9" fillId="0" borderId="0" xfId="0" applyFont="1" applyFill="1"/>
    <xf numFmtId="0" fontId="10" fillId="0" borderId="4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1" fillId="0" borderId="4" xfId="0" applyFont="1" applyFill="1" applyBorder="1"/>
    <xf numFmtId="0" fontId="8" fillId="0" borderId="0" xfId="0" applyFont="1" applyFill="1" applyBorder="1"/>
    <xf numFmtId="0" fontId="11" fillId="0" borderId="0" xfId="0" applyFont="1" applyFill="1" applyBorder="1"/>
    <xf numFmtId="4" fontId="8" fillId="0" borderId="0" xfId="0" applyNumberFormat="1" applyFont="1" applyFill="1" applyBorder="1"/>
    <xf numFmtId="0" fontId="8" fillId="0" borderId="5" xfId="0" applyFont="1" applyFill="1" applyBorder="1"/>
    <xf numFmtId="0" fontId="11" fillId="0" borderId="4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8" fillId="0" borderId="4" xfId="0" applyFont="1" applyFill="1" applyBorder="1"/>
    <xf numFmtId="0" fontId="11" fillId="0" borderId="6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4" fontId="11" fillId="0" borderId="8" xfId="0" applyNumberFormat="1" applyFont="1" applyFill="1" applyBorder="1" applyAlignment="1">
      <alignment horizontal="center"/>
    </xf>
    <xf numFmtId="4" fontId="11" fillId="0" borderId="2" xfId="0" applyNumberFormat="1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4" fontId="11" fillId="0" borderId="10" xfId="0" applyNumberFormat="1" applyFont="1" applyFill="1" applyBorder="1" applyAlignment="1">
      <alignment horizontal="center"/>
    </xf>
    <xf numFmtId="4" fontId="11" fillId="0" borderId="11" xfId="0" applyNumberFormat="1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4" fontId="11" fillId="0" borderId="15" xfId="0" applyNumberFormat="1" applyFont="1" applyFill="1" applyBorder="1" applyAlignment="1">
      <alignment horizontal="center" wrapText="1"/>
    </xf>
    <xf numFmtId="4" fontId="11" fillId="0" borderId="14" xfId="0" applyNumberFormat="1" applyFont="1" applyFill="1" applyBorder="1" applyAlignment="1">
      <alignment horizontal="center" wrapText="1"/>
    </xf>
    <xf numFmtId="0" fontId="11" fillId="0" borderId="16" xfId="0" applyFont="1" applyFill="1" applyBorder="1" applyAlignment="1">
      <alignment horizontal="center"/>
    </xf>
    <xf numFmtId="0" fontId="11" fillId="0" borderId="15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17" xfId="0" applyFont="1" applyFill="1" applyBorder="1" applyAlignment="1">
      <alignment horizontal="center"/>
    </xf>
    <xf numFmtId="0" fontId="11" fillId="0" borderId="18" xfId="0" applyFont="1" applyFill="1" applyBorder="1" applyAlignment="1">
      <alignment horizontal="center"/>
    </xf>
    <xf numFmtId="4" fontId="11" fillId="0" borderId="19" xfId="0" applyNumberFormat="1" applyFont="1" applyFill="1" applyBorder="1" applyAlignment="1">
      <alignment horizontal="center"/>
    </xf>
    <xf numFmtId="4" fontId="11" fillId="0" borderId="18" xfId="0" applyNumberFormat="1" applyFont="1" applyFill="1" applyBorder="1" applyAlignment="1">
      <alignment horizontal="center"/>
    </xf>
    <xf numFmtId="0" fontId="11" fillId="0" borderId="19" xfId="0" applyFont="1" applyFill="1" applyBorder="1" applyAlignment="1">
      <alignment horizontal="center"/>
    </xf>
    <xf numFmtId="0" fontId="11" fillId="0" borderId="20" xfId="0" applyFont="1" applyFill="1" applyBorder="1" applyAlignment="1">
      <alignment horizontal="center"/>
    </xf>
    <xf numFmtId="0" fontId="8" fillId="0" borderId="21" xfId="0" applyFont="1" applyFill="1" applyBorder="1"/>
    <xf numFmtId="4" fontId="8" fillId="0" borderId="12" xfId="0" applyNumberFormat="1" applyFont="1" applyFill="1" applyBorder="1"/>
    <xf numFmtId="0" fontId="8" fillId="0" borderId="12" xfId="0" applyFont="1" applyFill="1" applyBorder="1"/>
    <xf numFmtId="0" fontId="11" fillId="0" borderId="12" xfId="0" applyFont="1" applyFill="1" applyBorder="1"/>
    <xf numFmtId="0" fontId="8" fillId="0" borderId="10" xfId="0" applyFont="1" applyFill="1" applyBorder="1"/>
    <xf numFmtId="0" fontId="11" fillId="0" borderId="22" xfId="0" applyFont="1" applyFill="1" applyBorder="1" applyAlignment="1">
      <alignment horizontal="center"/>
    </xf>
    <xf numFmtId="0" fontId="11" fillId="0" borderId="0" xfId="0" applyFont="1" applyFill="1"/>
    <xf numFmtId="0" fontId="12" fillId="0" borderId="0" xfId="0" applyFont="1" applyFill="1"/>
    <xf numFmtId="0" fontId="8" fillId="0" borderId="23" xfId="0" applyFont="1" applyFill="1" applyBorder="1"/>
    <xf numFmtId="4" fontId="13" fillId="0" borderId="0" xfId="0" applyNumberFormat="1" applyFont="1"/>
    <xf numFmtId="0" fontId="8" fillId="0" borderId="24" xfId="0" applyFont="1" applyFill="1" applyBorder="1"/>
    <xf numFmtId="0" fontId="11" fillId="0" borderId="24" xfId="0" applyFont="1" applyFill="1" applyBorder="1"/>
    <xf numFmtId="4" fontId="8" fillId="0" borderId="24" xfId="0" applyNumberFormat="1" applyFont="1" applyFill="1" applyBorder="1"/>
    <xf numFmtId="0" fontId="11" fillId="0" borderId="25" xfId="0" applyFont="1" applyFill="1" applyBorder="1" applyAlignment="1">
      <alignment horizontal="center"/>
    </xf>
    <xf numFmtId="0" fontId="11" fillId="0" borderId="23" xfId="0" applyFont="1" applyFill="1" applyBorder="1"/>
    <xf numFmtId="4" fontId="11" fillId="0" borderId="24" xfId="0" applyNumberFormat="1" applyFont="1" applyFill="1" applyBorder="1"/>
    <xf numFmtId="4" fontId="14" fillId="0" borderId="25" xfId="0" applyNumberFormat="1" applyFont="1" applyFill="1" applyBorder="1"/>
    <xf numFmtId="4" fontId="11" fillId="0" borderId="0" xfId="0" applyNumberFormat="1" applyFont="1" applyFill="1"/>
    <xf numFmtId="4" fontId="14" fillId="0" borderId="0" xfId="0" applyNumberFormat="1" applyFont="1" applyFill="1"/>
    <xf numFmtId="0" fontId="0" fillId="0" borderId="23" xfId="0" applyFill="1" applyBorder="1"/>
    <xf numFmtId="44" fontId="8" fillId="0" borderId="24" xfId="2" applyFont="1" applyFill="1" applyBorder="1"/>
    <xf numFmtId="44" fontId="8" fillId="0" borderId="24" xfId="0" applyNumberFormat="1" applyFont="1" applyFill="1" applyBorder="1"/>
    <xf numFmtId="4" fontId="11" fillId="0" borderId="25" xfId="0" applyNumberFormat="1" applyFont="1" applyFill="1" applyBorder="1"/>
    <xf numFmtId="44" fontId="8" fillId="0" borderId="0" xfId="0" applyNumberFormat="1" applyFont="1" applyFill="1"/>
    <xf numFmtId="4" fontId="14" fillId="0" borderId="0" xfId="0" applyNumberFormat="1" applyFont="1" applyFill="1" applyBorder="1"/>
    <xf numFmtId="4" fontId="9" fillId="0" borderId="0" xfId="0" applyNumberFormat="1" applyFont="1" applyFill="1"/>
    <xf numFmtId="4" fontId="12" fillId="0" borderId="0" xfId="0" applyNumberFormat="1" applyFont="1" applyFill="1"/>
    <xf numFmtId="4" fontId="8" fillId="0" borderId="0" xfId="0" applyNumberFormat="1" applyFont="1" applyFill="1"/>
    <xf numFmtId="0" fontId="8" fillId="0" borderId="0" xfId="0" applyFont="1"/>
    <xf numFmtId="0" fontId="0" fillId="0" borderId="24" xfId="0" applyFill="1" applyBorder="1"/>
    <xf numFmtId="0" fontId="8" fillId="0" borderId="0" xfId="3" applyFill="1"/>
    <xf numFmtId="44" fontId="0" fillId="0" borderId="24" xfId="1" applyNumberFormat="1" applyFont="1" applyFill="1" applyBorder="1"/>
    <xf numFmtId="4" fontId="8" fillId="0" borderId="26" xfId="0" applyNumberFormat="1" applyFont="1" applyFill="1" applyBorder="1"/>
    <xf numFmtId="0" fontId="8" fillId="2" borderId="0" xfId="3" applyFill="1"/>
    <xf numFmtId="4" fontId="11" fillId="0" borderId="16" xfId="0" applyNumberFormat="1" applyFont="1" applyFill="1" applyBorder="1"/>
    <xf numFmtId="4" fontId="8" fillId="0" borderId="16" xfId="0" applyNumberFormat="1" applyFont="1" applyFill="1" applyBorder="1"/>
    <xf numFmtId="0" fontId="11" fillId="0" borderId="27" xfId="0" applyFont="1" applyFill="1" applyBorder="1" applyAlignment="1">
      <alignment horizontal="center"/>
    </xf>
    <xf numFmtId="4" fontId="11" fillId="0" borderId="27" xfId="0" applyNumberFormat="1" applyFont="1" applyFill="1" applyBorder="1"/>
    <xf numFmtId="0" fontId="11" fillId="0" borderId="0" xfId="0" applyFont="1" applyFill="1" applyBorder="1" applyAlignment="1">
      <alignment horizontal="center"/>
    </xf>
    <xf numFmtId="0" fontId="0" fillId="0" borderId="0" xfId="0" applyBorder="1"/>
    <xf numFmtId="0" fontId="4" fillId="0" borderId="0" xfId="0" applyFont="1" applyAlignment="1">
      <alignment horizontal="center"/>
    </xf>
    <xf numFmtId="4" fontId="4" fillId="0" borderId="0" xfId="0" applyNumberFormat="1" applyFont="1" applyBorder="1" applyAlignment="1">
      <alignment horizontal="center"/>
    </xf>
    <xf numFmtId="0" fontId="3" fillId="0" borderId="0" xfId="0" applyFont="1" applyBorder="1" applyAlignment="1"/>
    <xf numFmtId="43" fontId="3" fillId="0" borderId="0" xfId="4" applyFont="1" applyBorder="1" applyAlignment="1"/>
    <xf numFmtId="4" fontId="0" fillId="0" borderId="0" xfId="0" applyNumberFormat="1" applyFill="1"/>
    <xf numFmtId="0" fontId="0" fillId="0" borderId="0" xfId="0" applyAlignment="1"/>
    <xf numFmtId="43" fontId="0" fillId="0" borderId="0" xfId="4" applyFont="1"/>
    <xf numFmtId="0" fontId="15" fillId="0" borderId="0" xfId="0" applyFont="1"/>
    <xf numFmtId="4" fontId="0" fillId="0" borderId="0" xfId="0" applyNumberFormat="1"/>
    <xf numFmtId="43" fontId="3" fillId="0" borderId="0" xfId="0" applyNumberFormat="1" applyFont="1" applyBorder="1" applyAlignment="1"/>
    <xf numFmtId="0" fontId="16" fillId="0" borderId="0" xfId="0" applyFont="1"/>
    <xf numFmtId="0" fontId="3" fillId="0" borderId="0" xfId="0" applyFont="1" applyAlignment="1"/>
    <xf numFmtId="0" fontId="3" fillId="0" borderId="28" xfId="0" applyFont="1" applyBorder="1" applyAlignment="1"/>
    <xf numFmtId="43" fontId="0" fillId="0" borderId="0" xfId="4" applyFont="1" applyBorder="1"/>
    <xf numFmtId="0" fontId="15" fillId="0" borderId="0" xfId="0" applyFont="1" applyBorder="1"/>
    <xf numFmtId="0" fontId="16" fillId="0" borderId="0" xfId="0" applyFont="1" applyBorder="1"/>
    <xf numFmtId="0" fontId="0" fillId="0" borderId="0" xfId="0" applyFill="1" applyBorder="1"/>
    <xf numFmtId="0" fontId="4" fillId="0" borderId="0" xfId="0" applyFont="1" applyBorder="1" applyAlignment="1">
      <alignment horizontal="center"/>
    </xf>
    <xf numFmtId="4" fontId="0" fillId="0" borderId="0" xfId="0" applyNumberFormat="1" applyFill="1" applyBorder="1"/>
    <xf numFmtId="0" fontId="0" fillId="0" borderId="0" xfId="0" applyBorder="1" applyAlignment="1"/>
    <xf numFmtId="44" fontId="8" fillId="0" borderId="24" xfId="3" applyNumberFormat="1" applyFill="1" applyBorder="1"/>
    <xf numFmtId="44" fontId="8" fillId="0" borderId="24" xfId="1" applyNumberFormat="1" applyFont="1" applyFill="1" applyBorder="1"/>
    <xf numFmtId="44" fontId="0" fillId="0" borderId="24" xfId="1" applyNumberFormat="1" applyFont="1" applyBorder="1"/>
    <xf numFmtId="0" fontId="34" fillId="0" borderId="23" xfId="0" applyFont="1" applyFill="1" applyBorder="1"/>
    <xf numFmtId="0" fontId="3" fillId="0" borderId="0" xfId="0" applyFont="1" applyBorder="1" applyAlignment="1">
      <alignment horizontal="center"/>
    </xf>
    <xf numFmtId="0" fontId="35" fillId="0" borderId="0" xfId="0" applyFont="1" applyFill="1"/>
    <xf numFmtId="0" fontId="35" fillId="0" borderId="23" xfId="0" applyFont="1" applyFill="1" applyBorder="1"/>
    <xf numFmtId="0" fontId="35" fillId="0" borderId="24" xfId="0" applyFont="1" applyFill="1" applyBorder="1"/>
    <xf numFmtId="0" fontId="36" fillId="0" borderId="24" xfId="0" applyFont="1" applyFill="1" applyBorder="1"/>
    <xf numFmtId="4" fontId="35" fillId="0" borderId="24" xfId="0" applyNumberFormat="1" applyFont="1" applyFill="1" applyBorder="1"/>
    <xf numFmtId="0" fontId="36" fillId="0" borderId="25" xfId="0" applyFont="1" applyFill="1" applyBorder="1" applyAlignment="1">
      <alignment horizontal="center"/>
    </xf>
    <xf numFmtId="0" fontId="36" fillId="0" borderId="0" xfId="0" applyFont="1" applyFill="1"/>
    <xf numFmtId="0" fontId="36" fillId="0" borderId="23" xfId="0" applyFont="1" applyFill="1" applyBorder="1"/>
    <xf numFmtId="4" fontId="36" fillId="0" borderId="24" xfId="0" applyNumberFormat="1" applyFont="1" applyFill="1" applyBorder="1"/>
    <xf numFmtId="4" fontId="37" fillId="0" borderId="25" xfId="0" applyNumberFormat="1" applyFont="1" applyFill="1" applyBorder="1"/>
    <xf numFmtId="44" fontId="35" fillId="0" borderId="24" xfId="2" applyFont="1" applyFill="1" applyBorder="1"/>
    <xf numFmtId="44" fontId="35" fillId="0" borderId="24" xfId="0" applyNumberFormat="1" applyFont="1" applyFill="1" applyBorder="1"/>
    <xf numFmtId="4" fontId="36" fillId="0" borderId="25" xfId="0" applyNumberFormat="1" applyFont="1" applyFill="1" applyBorder="1"/>
    <xf numFmtId="44" fontId="35" fillId="0" borderId="24" xfId="3" applyNumberFormat="1" applyFont="1" applyFill="1" applyBorder="1"/>
    <xf numFmtId="4" fontId="35" fillId="0" borderId="26" xfId="0" applyNumberFormat="1" applyFont="1" applyFill="1" applyBorder="1"/>
    <xf numFmtId="44" fontId="35" fillId="0" borderId="24" xfId="1" applyNumberFormat="1" applyFont="1" applyFill="1" applyBorder="1"/>
    <xf numFmtId="4" fontId="36" fillId="0" borderId="16" xfId="0" applyNumberFormat="1" applyFont="1" applyFill="1" applyBorder="1"/>
    <xf numFmtId="44" fontId="35" fillId="0" borderId="16" xfId="1" applyNumberFormat="1" applyFont="1" applyBorder="1"/>
    <xf numFmtId="4" fontId="36" fillId="0" borderId="26" xfId="0" applyNumberFormat="1" applyFont="1" applyFill="1" applyBorder="1"/>
    <xf numFmtId="0" fontId="35" fillId="0" borderId="4" xfId="0" applyFont="1" applyFill="1" applyBorder="1"/>
    <xf numFmtId="4" fontId="35" fillId="0" borderId="16" xfId="0" applyNumberFormat="1" applyFont="1" applyFill="1" applyBorder="1"/>
    <xf numFmtId="0" fontId="36" fillId="0" borderId="27" xfId="0" applyFont="1" applyFill="1" applyBorder="1" applyAlignment="1">
      <alignment horizontal="center"/>
    </xf>
    <xf numFmtId="4" fontId="36" fillId="0" borderId="27" xfId="0" applyNumberFormat="1" applyFont="1" applyFill="1" applyBorder="1"/>
    <xf numFmtId="4" fontId="35" fillId="0" borderId="0" xfId="0" applyNumberFormat="1" applyFont="1" applyFill="1" applyBorder="1"/>
    <xf numFmtId="4" fontId="8" fillId="0" borderId="0" xfId="0" applyNumberFormat="1" applyFont="1" applyFill="1" applyAlignment="1">
      <alignment horizontal="center"/>
    </xf>
    <xf numFmtId="4" fontId="38" fillId="0" borderId="0" xfId="0" applyNumberFormat="1" applyFont="1" applyFill="1"/>
    <xf numFmtId="4" fontId="39" fillId="0" borderId="0" xfId="0" applyNumberFormat="1" applyFont="1" applyFill="1"/>
    <xf numFmtId="4" fontId="35" fillId="0" borderId="0" xfId="0" applyNumberFormat="1" applyFont="1" applyFill="1"/>
    <xf numFmtId="0" fontId="39" fillId="0" borderId="0" xfId="0" applyFont="1" applyAlignment="1">
      <alignment horizontal="center"/>
    </xf>
    <xf numFmtId="0" fontId="36" fillId="0" borderId="0" xfId="0" applyFont="1" applyFill="1" applyBorder="1" applyAlignment="1">
      <alignment horizontal="center"/>
    </xf>
    <xf numFmtId="4" fontId="40" fillId="0" borderId="0" xfId="0" applyNumberFormat="1" applyFont="1" applyFill="1" applyBorder="1"/>
    <xf numFmtId="4" fontId="36" fillId="0" borderId="0" xfId="0" applyNumberFormat="1" applyFont="1" applyFill="1"/>
    <xf numFmtId="0" fontId="35" fillId="0" borderId="28" xfId="0" applyFont="1" applyFill="1" applyBorder="1"/>
    <xf numFmtId="4" fontId="35" fillId="0" borderId="28" xfId="0" applyNumberFormat="1" applyFont="1" applyFill="1" applyBorder="1"/>
    <xf numFmtId="4" fontId="36" fillId="0" borderId="28" xfId="0" applyNumberFormat="1" applyFont="1" applyFill="1" applyBorder="1"/>
    <xf numFmtId="0" fontId="39" fillId="0" borderId="0" xfId="0" applyFont="1" applyAlignment="1"/>
    <xf numFmtId="0" fontId="8" fillId="0" borderId="28" xfId="0" applyFont="1" applyFill="1" applyBorder="1"/>
    <xf numFmtId="0" fontId="4" fillId="0" borderId="28" xfId="0" applyFont="1" applyBorder="1" applyAlignment="1"/>
    <xf numFmtId="0" fontId="4" fillId="0" borderId="0" xfId="0" applyFont="1" applyAlignment="1"/>
    <xf numFmtId="0" fontId="39" fillId="0" borderId="0" xfId="0" applyFont="1" applyFill="1" applyBorder="1" applyAlignment="1">
      <alignment horizontal="center"/>
    </xf>
    <xf numFmtId="0" fontId="39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Fill="1" applyBorder="1" applyAlignment="1"/>
    <xf numFmtId="4" fontId="4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/>
    <xf numFmtId="4" fontId="4" fillId="0" borderId="0" xfId="0" applyNumberFormat="1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4" fontId="11" fillId="0" borderId="0" xfId="0" applyNumberFormat="1" applyFont="1" applyFill="1" applyBorder="1" applyAlignment="1">
      <alignment horizontal="center"/>
    </xf>
  </cellXfs>
  <cellStyles count="208">
    <cellStyle name="=C:\WINNT\SYSTEM32\COMMAND.COM" xfId="5"/>
    <cellStyle name="=C:\WINNT\SYSTEM32\COMMAND.COM 2" xfId="6"/>
    <cellStyle name="20% - Énfasis1 2" xfId="7"/>
    <cellStyle name="20% - Énfasis1 3" xfId="8"/>
    <cellStyle name="20% - Énfasis1 4" xfId="9"/>
    <cellStyle name="20% - Énfasis2 2" xfId="10"/>
    <cellStyle name="20% - Énfasis2 3" xfId="11"/>
    <cellStyle name="20% - Énfasis2 4" xfId="12"/>
    <cellStyle name="20% - Énfasis3 2" xfId="13"/>
    <cellStyle name="20% - Énfasis3 3" xfId="14"/>
    <cellStyle name="20% - Énfasis3 4" xfId="15"/>
    <cellStyle name="20% - Énfasis4 2" xfId="16"/>
    <cellStyle name="20% - Énfasis4 3" xfId="17"/>
    <cellStyle name="20% - Énfasis4 4" xfId="18"/>
    <cellStyle name="20% - Énfasis5 2" xfId="19"/>
    <cellStyle name="20% - Énfasis5 3" xfId="20"/>
    <cellStyle name="20% - Énfasis5 4" xfId="21"/>
    <cellStyle name="20% - Énfasis6 2" xfId="22"/>
    <cellStyle name="20% - Énfasis6 3" xfId="23"/>
    <cellStyle name="20% - Énfasis6 4" xfId="24"/>
    <cellStyle name="40% - Énfasis1 2" xfId="25"/>
    <cellStyle name="40% - Énfasis1 3" xfId="26"/>
    <cellStyle name="40% - Énfasis1 4" xfId="27"/>
    <cellStyle name="40% - Énfasis2 2" xfId="28"/>
    <cellStyle name="40% - Énfasis2 3" xfId="29"/>
    <cellStyle name="40% - Énfasis2 4" xfId="30"/>
    <cellStyle name="40% - Énfasis3 2" xfId="31"/>
    <cellStyle name="40% - Énfasis3 3" xfId="32"/>
    <cellStyle name="40% - Énfasis3 4" xfId="33"/>
    <cellStyle name="40% - Énfasis4 2" xfId="34"/>
    <cellStyle name="40% - Énfasis4 3" xfId="35"/>
    <cellStyle name="40% - Énfasis4 4" xfId="36"/>
    <cellStyle name="40% - Énfasis5 2" xfId="37"/>
    <cellStyle name="40% - Énfasis5 3" xfId="38"/>
    <cellStyle name="40% - Énfasis5 4" xfId="39"/>
    <cellStyle name="40% - Énfasis6 2" xfId="40"/>
    <cellStyle name="40% - Énfasis6 3" xfId="41"/>
    <cellStyle name="40% - Énfasis6 4" xfId="42"/>
    <cellStyle name="60% - Énfasis1 2" xfId="43"/>
    <cellStyle name="60% - Énfasis1 3" xfId="44"/>
    <cellStyle name="60% - Énfasis1 4" xfId="45"/>
    <cellStyle name="60% - Énfasis2 2" xfId="46"/>
    <cellStyle name="60% - Énfasis2 3" xfId="47"/>
    <cellStyle name="60% - Énfasis2 4" xfId="48"/>
    <cellStyle name="60% - Énfasis3 2" xfId="49"/>
    <cellStyle name="60% - Énfasis3 3" xfId="50"/>
    <cellStyle name="60% - Énfasis3 4" xfId="51"/>
    <cellStyle name="60% - Énfasis4 2" xfId="52"/>
    <cellStyle name="60% - Énfasis4 3" xfId="53"/>
    <cellStyle name="60% - Énfasis4 4" xfId="54"/>
    <cellStyle name="60% - Énfasis5 2" xfId="55"/>
    <cellStyle name="60% - Énfasis5 3" xfId="56"/>
    <cellStyle name="60% - Énfasis5 4" xfId="57"/>
    <cellStyle name="60% - Énfasis6 2" xfId="58"/>
    <cellStyle name="60% - Énfasis6 3" xfId="59"/>
    <cellStyle name="60% - Énfasis6 4" xfId="60"/>
    <cellStyle name="Buena 2" xfId="61"/>
    <cellStyle name="Buena 3" xfId="62"/>
    <cellStyle name="Buena 4" xfId="63"/>
    <cellStyle name="Cálculo 2" xfId="64"/>
    <cellStyle name="Cálculo 2 2" xfId="65"/>
    <cellStyle name="Cálculo 2 3" xfId="66"/>
    <cellStyle name="Cálculo 3" xfId="67"/>
    <cellStyle name="Cálculo 3 2" xfId="68"/>
    <cellStyle name="Cálculo 3 3" xfId="69"/>
    <cellStyle name="Cálculo 4" xfId="70"/>
    <cellStyle name="Cálculo 4 2" xfId="71"/>
    <cellStyle name="Cálculo 4 3" xfId="72"/>
    <cellStyle name="Celda de comprobación 2" xfId="73"/>
    <cellStyle name="Celda de comprobación 3" xfId="74"/>
    <cellStyle name="Celda de comprobación 4" xfId="75"/>
    <cellStyle name="Celda vinculada 2" xfId="76"/>
    <cellStyle name="Celda vinculada 3" xfId="77"/>
    <cellStyle name="Celda vinculada 4" xfId="78"/>
    <cellStyle name="Encabezado 4 2" xfId="79"/>
    <cellStyle name="Encabezado 4 3" xfId="80"/>
    <cellStyle name="Encabezado 4 4" xfId="81"/>
    <cellStyle name="Énfasis1 2" xfId="82"/>
    <cellStyle name="Énfasis1 3" xfId="83"/>
    <cellStyle name="Énfasis1 4" xfId="84"/>
    <cellStyle name="Énfasis2 2" xfId="85"/>
    <cellStyle name="Énfasis2 3" xfId="86"/>
    <cellStyle name="Énfasis2 4" xfId="87"/>
    <cellStyle name="Énfasis3 2" xfId="88"/>
    <cellStyle name="Énfasis3 3" xfId="89"/>
    <cellStyle name="Énfasis3 4" xfId="90"/>
    <cellStyle name="Énfasis4 2" xfId="91"/>
    <cellStyle name="Énfasis4 3" xfId="92"/>
    <cellStyle name="Énfasis4 4" xfId="93"/>
    <cellStyle name="Énfasis5 2" xfId="94"/>
    <cellStyle name="Énfasis5 3" xfId="95"/>
    <cellStyle name="Énfasis5 4" xfId="96"/>
    <cellStyle name="Énfasis6 2" xfId="97"/>
    <cellStyle name="Énfasis6 3" xfId="98"/>
    <cellStyle name="Énfasis6 4" xfId="99"/>
    <cellStyle name="Entrada 2" xfId="100"/>
    <cellStyle name="Entrada 2 2" xfId="101"/>
    <cellStyle name="Entrada 2 3" xfId="102"/>
    <cellStyle name="Entrada 3" xfId="103"/>
    <cellStyle name="Entrada 3 2" xfId="104"/>
    <cellStyle name="Entrada 3 3" xfId="105"/>
    <cellStyle name="Entrada 4" xfId="106"/>
    <cellStyle name="Entrada 4 2" xfId="107"/>
    <cellStyle name="Entrada 4 3" xfId="108"/>
    <cellStyle name="Hipervínculo 5" xfId="109"/>
    <cellStyle name="Incorrecto 2" xfId="110"/>
    <cellStyle name="Incorrecto 3" xfId="111"/>
    <cellStyle name="Incorrecto 4" xfId="112"/>
    <cellStyle name="Millares" xfId="1" builtinId="3"/>
    <cellStyle name="Millares 2" xfId="4"/>
    <cellStyle name="Millares 2 2" xfId="113"/>
    <cellStyle name="Millares 3" xfId="114"/>
    <cellStyle name="Millares 3 2" xfId="115"/>
    <cellStyle name="Millares 4" xfId="116"/>
    <cellStyle name="Millares 4 2" xfId="117"/>
    <cellStyle name="Millares 5" xfId="118"/>
    <cellStyle name="Millares 5 2" xfId="119"/>
    <cellStyle name="Millares 6" xfId="120"/>
    <cellStyle name="Millares 6 2" xfId="121"/>
    <cellStyle name="Moneda" xfId="2" builtinId="4"/>
    <cellStyle name="Moneda 2" xfId="122"/>
    <cellStyle name="Moneda 2 2" xfId="123"/>
    <cellStyle name="Moneda 3" xfId="124"/>
    <cellStyle name="Moneda 3 2" xfId="125"/>
    <cellStyle name="Neutral 2" xfId="126"/>
    <cellStyle name="Neutral 3" xfId="127"/>
    <cellStyle name="Neutral 4" xfId="128"/>
    <cellStyle name="Normal" xfId="0" builtinId="0"/>
    <cellStyle name="Normal 2" xfId="129"/>
    <cellStyle name="Normal 2 2" xfId="130"/>
    <cellStyle name="Normal 2 2 2" xfId="131"/>
    <cellStyle name="Normal 2 3" xfId="132"/>
    <cellStyle name="Normal 2 3 2" xfId="133"/>
    <cellStyle name="Normal 2 4" xfId="134"/>
    <cellStyle name="Normal 2 4 2" xfId="135"/>
    <cellStyle name="Normal 2 5" xfId="136"/>
    <cellStyle name="Normal 3" xfId="3"/>
    <cellStyle name="Normal 3 2" xfId="137"/>
    <cellStyle name="Normal 3 2 2" xfId="138"/>
    <cellStyle name="Normal 3 2 2 2" xfId="139"/>
    <cellStyle name="Normal 3 2 3" xfId="140"/>
    <cellStyle name="Normal 3 3" xfId="141"/>
    <cellStyle name="Normal 3 3 2" xfId="142"/>
    <cellStyle name="Normal 3 4" xfId="143"/>
    <cellStyle name="Normal 3 4 2" xfId="144"/>
    <cellStyle name="Normal 3 5" xfId="145"/>
    <cellStyle name="Normal 3 5 2" xfId="146"/>
    <cellStyle name="Normal 3 6" xfId="147"/>
    <cellStyle name="Normal 4" xfId="148"/>
    <cellStyle name="Normal 4 2" xfId="149"/>
    <cellStyle name="Normal 4 2 2" xfId="150"/>
    <cellStyle name="Normal 4 3" xfId="151"/>
    <cellStyle name="Normal 5" xfId="152"/>
    <cellStyle name="Normal 5 2" xfId="153"/>
    <cellStyle name="Normal 6" xfId="154"/>
    <cellStyle name="Normal 6 2" xfId="155"/>
    <cellStyle name="Normal 7" xfId="156"/>
    <cellStyle name="Normal 7 2" xfId="157"/>
    <cellStyle name="Notas 2" xfId="158"/>
    <cellStyle name="Notas 2 2" xfId="159"/>
    <cellStyle name="Notas 2 3" xfId="160"/>
    <cellStyle name="Notas 2 4" xfId="161"/>
    <cellStyle name="Notas 3" xfId="162"/>
    <cellStyle name="Notas 3 2" xfId="163"/>
    <cellStyle name="Notas 3 3" xfId="164"/>
    <cellStyle name="Notas 3 4" xfId="165"/>
    <cellStyle name="Notas 4" xfId="166"/>
    <cellStyle name="Notas 4 2" xfId="167"/>
    <cellStyle name="Notas 4 3" xfId="168"/>
    <cellStyle name="Notas 4 4" xfId="169"/>
    <cellStyle name="Porcentaje 2" xfId="170"/>
    <cellStyle name="Porcentaje 2 2" xfId="171"/>
    <cellStyle name="Salida 2" xfId="172"/>
    <cellStyle name="Salida 2 2" xfId="173"/>
    <cellStyle name="Salida 2 3" xfId="174"/>
    <cellStyle name="Salida 3" xfId="175"/>
    <cellStyle name="Salida 3 2" xfId="176"/>
    <cellStyle name="Salida 3 3" xfId="177"/>
    <cellStyle name="Salida 4" xfId="178"/>
    <cellStyle name="Salida 4 2" xfId="179"/>
    <cellStyle name="Salida 4 3" xfId="180"/>
    <cellStyle name="Texto de advertencia 2" xfId="181"/>
    <cellStyle name="Texto de advertencia 3" xfId="182"/>
    <cellStyle name="Texto de advertencia 4" xfId="183"/>
    <cellStyle name="Texto explicativo 2" xfId="184"/>
    <cellStyle name="Texto explicativo 3" xfId="185"/>
    <cellStyle name="Texto explicativo 4" xfId="186"/>
    <cellStyle name="Título 1 2" xfId="187"/>
    <cellStyle name="Título 1 3" xfId="188"/>
    <cellStyle name="Título 1 4" xfId="189"/>
    <cellStyle name="Título 2 2" xfId="190"/>
    <cellStyle name="Título 2 3" xfId="191"/>
    <cellStyle name="Título 2 4" xfId="192"/>
    <cellStyle name="Título 3 2" xfId="193"/>
    <cellStyle name="Título 3 3" xfId="194"/>
    <cellStyle name="Título 3 4" xfId="195"/>
    <cellStyle name="Título 4" xfId="196"/>
    <cellStyle name="Título 5" xfId="197"/>
    <cellStyle name="Título 6" xfId="198"/>
    <cellStyle name="Total 2" xfId="199"/>
    <cellStyle name="Total 2 2" xfId="200"/>
    <cellStyle name="Total 2 3" xfId="201"/>
    <cellStyle name="Total 3" xfId="202"/>
    <cellStyle name="Total 3 2" xfId="203"/>
    <cellStyle name="Total 3 3" xfId="204"/>
    <cellStyle name="Total 4" xfId="205"/>
    <cellStyle name="Total 4 2" xfId="206"/>
    <cellStyle name="Total 4 3" xfId="20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191408</xdr:colOff>
      <xdr:row>2</xdr:row>
      <xdr:rowOff>11340</xdr:rowOff>
    </xdr:from>
    <xdr:to>
      <xdr:col>17</xdr:col>
      <xdr:colOff>442233</xdr:colOff>
      <xdr:row>13</xdr:row>
      <xdr:rowOff>121433</xdr:rowOff>
    </xdr:to>
    <xdr:pic>
      <xdr:nvPicPr>
        <xdr:cNvPr id="2" name="WordPictureWatermark105736517" descr="UT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86404"/>
        <a:stretch>
          <a:fillRect/>
        </a:stretch>
      </xdr:blipFill>
      <xdr:spPr bwMode="auto">
        <a:xfrm>
          <a:off x="391433" y="335190"/>
          <a:ext cx="15890875" cy="18912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1132011</xdr:colOff>
      <xdr:row>3</xdr:row>
      <xdr:rowOff>134571</xdr:rowOff>
    </xdr:from>
    <xdr:to>
      <xdr:col>16</xdr:col>
      <xdr:colOff>317501</xdr:colOff>
      <xdr:row>17</xdr:row>
      <xdr:rowOff>85481</xdr:rowOff>
    </xdr:to>
    <xdr:pic>
      <xdr:nvPicPr>
        <xdr:cNvPr id="2" name="WordPictureWatermark105736517" descr="UT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86404"/>
        <a:stretch>
          <a:fillRect/>
        </a:stretch>
      </xdr:blipFill>
      <xdr:spPr bwMode="auto">
        <a:xfrm>
          <a:off x="1703511" y="620346"/>
          <a:ext cx="15482765" cy="2217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2040968</xdr:colOff>
      <xdr:row>134</xdr:row>
      <xdr:rowOff>24423</xdr:rowOff>
    </xdr:from>
    <xdr:to>
      <xdr:col>3</xdr:col>
      <xdr:colOff>820843</xdr:colOff>
      <xdr:row>134</xdr:row>
      <xdr:rowOff>27093</xdr:rowOff>
    </xdr:to>
    <xdr:cxnSp macro="">
      <xdr:nvCxnSpPr>
        <xdr:cNvPr id="3" name="2 Conector recto"/>
        <xdr:cNvCxnSpPr/>
      </xdr:nvCxnSpPr>
      <xdr:spPr bwMode="auto">
        <a:xfrm flipV="1">
          <a:off x="2612468" y="10016148"/>
          <a:ext cx="2923250" cy="2670"/>
        </a:xfrm>
        <a:prstGeom prst="line">
          <a:avLst/>
        </a:prstGeom>
        <a:solidFill>
          <a:srgbClr val="FFFFFF"/>
        </a:solidFill>
        <a:ln w="222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76199</xdr:colOff>
      <xdr:row>0</xdr:row>
      <xdr:rowOff>66675</xdr:rowOff>
    </xdr:from>
    <xdr:to>
      <xdr:col>16</xdr:col>
      <xdr:colOff>1010228</xdr:colOff>
      <xdr:row>15</xdr:row>
      <xdr:rowOff>76200</xdr:rowOff>
    </xdr:to>
    <xdr:pic>
      <xdr:nvPicPr>
        <xdr:cNvPr id="2" name="WordPictureWatermark105736517" descr="UT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86404"/>
        <a:stretch>
          <a:fillRect/>
        </a:stretch>
      </xdr:blipFill>
      <xdr:spPr bwMode="auto">
        <a:xfrm>
          <a:off x="647699" y="66675"/>
          <a:ext cx="19917354" cy="243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ESTADOS%20FINANCIEROS\2018\03%20MARZO%202018\03%20ESTADOS%20FINANCIEROS%20MARZ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Gral"/>
      <sheetName val="Bal G"/>
      <sheetName val="Bal G (2)"/>
      <sheetName val="Est Act"/>
      <sheetName val="Bal Comp"/>
      <sheetName val="Or y Apl"/>
      <sheetName val="Flujo Efvo."/>
      <sheetName val="Edo Var HP"/>
      <sheetName val="REP SUB"/>
      <sheetName val="FEDERAL"/>
      <sheetName val="ESTATAL"/>
      <sheetName val="PROPIOS"/>
      <sheetName val="Edo. Pptal."/>
      <sheetName val="Bal Comp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1">
          <cell r="C21">
            <v>52356387.999999993</v>
          </cell>
          <cell r="D21">
            <v>1508777</v>
          </cell>
          <cell r="E21">
            <v>3520481</v>
          </cell>
        </row>
        <row r="22">
          <cell r="C22">
            <v>49654795.009999998</v>
          </cell>
          <cell r="D22">
            <v>29258</v>
          </cell>
          <cell r="E22">
            <v>0</v>
          </cell>
        </row>
        <row r="25">
          <cell r="E25">
            <v>22146058.309999999</v>
          </cell>
          <cell r="F25">
            <v>4295000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C148"/>
  <sheetViews>
    <sheetView topLeftCell="D1" zoomScale="84" zoomScaleNormal="84" workbookViewId="0">
      <selection activeCell="C1" sqref="C1:S1048576"/>
    </sheetView>
  </sheetViews>
  <sheetFormatPr baseColWidth="10" defaultRowHeight="12.75"/>
  <cols>
    <col min="1" max="1" width="1.7109375" style="1" customWidth="1"/>
    <col min="2" max="2" width="1.28515625" style="1" customWidth="1"/>
    <col min="3" max="3" width="48.28515625" style="1" customWidth="1"/>
    <col min="4" max="4" width="17.5703125" style="1" customWidth="1"/>
    <col min="5" max="5" width="12" style="1" customWidth="1"/>
    <col min="6" max="6" width="19.28515625" style="1" customWidth="1"/>
    <col min="7" max="7" width="11.5703125" style="1" hidden="1" customWidth="1"/>
    <col min="8" max="8" width="12.85546875" style="1" hidden="1" customWidth="1"/>
    <col min="9" max="9" width="15.85546875" style="1" customWidth="1"/>
    <col min="10" max="10" width="14.28515625" style="94" customWidth="1"/>
    <col min="11" max="11" width="14.28515625" style="94" bestFit="1" customWidth="1"/>
    <col min="12" max="12" width="14.5703125" style="94" customWidth="1"/>
    <col min="13" max="13" width="19.140625" style="94" customWidth="1"/>
    <col min="14" max="14" width="13.85546875" style="94" customWidth="1"/>
    <col min="15" max="15" width="14.28515625" style="94" customWidth="1"/>
    <col min="16" max="16" width="17" style="94" customWidth="1"/>
    <col min="17" max="17" width="14.140625" style="1" customWidth="1"/>
    <col min="18" max="18" width="12.85546875" style="1" bestFit="1" customWidth="1"/>
    <col min="19" max="19" width="15.7109375" style="1" customWidth="1"/>
    <col min="20" max="20" width="15.42578125" style="13" customWidth="1"/>
    <col min="21" max="21" width="19" style="14" customWidth="1"/>
    <col min="22" max="22" width="26.5703125" style="14" customWidth="1"/>
    <col min="23" max="23" width="15.5703125" style="14" hidden="1" customWidth="1"/>
    <col min="24" max="24" width="16.5703125" style="14" customWidth="1"/>
    <col min="25" max="25" width="15.5703125" style="14" bestFit="1" customWidth="1"/>
    <col min="26" max="29" width="11.42578125" style="14"/>
    <col min="30" max="16384" width="11.42578125" style="1"/>
  </cols>
  <sheetData>
    <row r="1" spans="3:8" ht="12.75" customHeight="1">
      <c r="H1" s="2"/>
    </row>
    <row r="2" spans="3:8" ht="12.75" customHeight="1">
      <c r="C2" s="3"/>
      <c r="D2" s="3"/>
      <c r="E2" s="4"/>
      <c r="F2" s="4"/>
      <c r="G2" s="4"/>
      <c r="H2" s="5"/>
    </row>
    <row r="3" spans="3:8" ht="12.75" customHeight="1">
      <c r="D3" s="6"/>
      <c r="E3" s="4"/>
      <c r="F3" s="4"/>
      <c r="G3" s="4"/>
      <c r="H3" s="5"/>
    </row>
    <row r="4" spans="3:8" ht="12.75" customHeight="1">
      <c r="C4" s="7"/>
      <c r="D4" s="6"/>
      <c r="E4" s="4"/>
      <c r="F4" s="4"/>
      <c r="G4" s="4"/>
      <c r="H4" s="5"/>
    </row>
    <row r="5" spans="3:8" ht="12.75" customHeight="1">
      <c r="C5" s="7"/>
      <c r="D5" s="6"/>
      <c r="E5" s="4"/>
      <c r="F5" s="4"/>
      <c r="G5" s="4"/>
      <c r="H5" s="5"/>
    </row>
    <row r="16" spans="3:8" ht="13.5" thickBot="1"/>
    <row r="17" spans="1:29">
      <c r="C17" s="8"/>
      <c r="D17" s="9"/>
      <c r="E17" s="9"/>
      <c r="F17" s="9"/>
      <c r="G17" s="10"/>
      <c r="H17" s="9"/>
      <c r="I17" s="9"/>
      <c r="J17" s="11"/>
      <c r="K17" s="11"/>
      <c r="L17" s="11"/>
      <c r="M17" s="11"/>
      <c r="N17" s="11"/>
      <c r="O17" s="11"/>
      <c r="P17" s="11"/>
      <c r="Q17" s="9"/>
      <c r="R17" s="9"/>
      <c r="S17" s="12"/>
    </row>
    <row r="18" spans="1:29" s="13" customFormat="1" ht="20.25">
      <c r="C18" s="15" t="s">
        <v>0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  <c r="U18" s="14"/>
      <c r="V18" s="14"/>
      <c r="W18" s="14"/>
      <c r="X18" s="14"/>
      <c r="Y18" s="14"/>
      <c r="Z18" s="14"/>
      <c r="AA18" s="14"/>
      <c r="AB18" s="14"/>
      <c r="AC18" s="14"/>
    </row>
    <row r="19" spans="1:29" s="13" customFormat="1">
      <c r="C19" s="18"/>
      <c r="D19" s="19"/>
      <c r="E19" s="19"/>
      <c r="F19" s="19"/>
      <c r="G19" s="20"/>
      <c r="H19" s="19"/>
      <c r="I19" s="19"/>
      <c r="J19" s="21"/>
      <c r="K19" s="21"/>
      <c r="L19" s="21"/>
      <c r="M19" s="21"/>
      <c r="N19" s="21"/>
      <c r="O19" s="21"/>
      <c r="P19" s="21"/>
      <c r="Q19" s="19"/>
      <c r="R19" s="19"/>
      <c r="S19" s="22"/>
      <c r="U19" s="14"/>
      <c r="V19" s="14"/>
      <c r="W19" s="14"/>
      <c r="X19" s="14"/>
      <c r="Y19" s="14"/>
      <c r="Z19" s="14"/>
      <c r="AA19" s="14"/>
      <c r="AB19" s="14"/>
      <c r="AC19" s="14"/>
    </row>
    <row r="20" spans="1:29" s="13" customFormat="1">
      <c r="C20" s="23" t="s">
        <v>1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5"/>
      <c r="U20" s="14"/>
      <c r="V20" s="14"/>
      <c r="W20" s="14"/>
      <c r="X20" s="14"/>
      <c r="Y20" s="14"/>
      <c r="Z20" s="14"/>
      <c r="AA20" s="14"/>
      <c r="AB20" s="14"/>
      <c r="AC20" s="14"/>
    </row>
    <row r="21" spans="1:29" s="13" customFormat="1">
      <c r="C21" s="23" t="s">
        <v>2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5"/>
      <c r="U21" s="14"/>
      <c r="V21" s="14"/>
      <c r="W21" s="14"/>
      <c r="X21" s="14"/>
      <c r="Y21" s="14"/>
      <c r="Z21" s="14"/>
      <c r="AA21" s="14"/>
      <c r="AB21" s="14"/>
      <c r="AC21" s="14"/>
    </row>
    <row r="22" spans="1:29" s="13" customFormat="1" ht="13.5" thickBot="1">
      <c r="C22" s="26"/>
      <c r="D22" s="19"/>
      <c r="E22" s="19"/>
      <c r="F22" s="19"/>
      <c r="G22" s="20"/>
      <c r="H22" s="19"/>
      <c r="I22" s="19"/>
      <c r="J22" s="21"/>
      <c r="K22" s="21"/>
      <c r="L22" s="21"/>
      <c r="M22" s="21"/>
      <c r="N22" s="21"/>
      <c r="O22" s="21"/>
      <c r="P22" s="21"/>
      <c r="Q22" s="19"/>
      <c r="R22" s="19"/>
      <c r="S22" s="22"/>
      <c r="U22" s="14"/>
      <c r="V22" s="14"/>
      <c r="W22" s="14"/>
      <c r="X22" s="14"/>
      <c r="Y22" s="14"/>
      <c r="Z22" s="14"/>
      <c r="AA22" s="14"/>
      <c r="AB22" s="14"/>
      <c r="AC22" s="14"/>
    </row>
    <row r="23" spans="1:29" s="13" customFormat="1" ht="13.5" thickBot="1">
      <c r="C23" s="27"/>
      <c r="D23" s="28" t="s">
        <v>3</v>
      </c>
      <c r="E23" s="28" t="s">
        <v>4</v>
      </c>
      <c r="F23" s="28" t="s">
        <v>5</v>
      </c>
      <c r="G23" s="28" t="s">
        <v>6</v>
      </c>
      <c r="H23" s="28" t="s">
        <v>7</v>
      </c>
      <c r="I23" s="29" t="s">
        <v>8</v>
      </c>
      <c r="J23" s="30"/>
      <c r="K23" s="31"/>
      <c r="L23" s="31"/>
      <c r="M23" s="31"/>
      <c r="N23" s="31"/>
      <c r="O23" s="31"/>
      <c r="P23" s="31"/>
      <c r="Q23" s="32"/>
      <c r="R23" s="32" t="s">
        <v>8</v>
      </c>
      <c r="S23" s="33" t="s">
        <v>9</v>
      </c>
      <c r="U23" s="14"/>
      <c r="V23" s="14"/>
      <c r="W23" s="14"/>
      <c r="X23" s="14"/>
      <c r="Y23" s="14"/>
      <c r="Z23" s="14"/>
      <c r="AA23" s="14"/>
      <c r="AB23" s="14"/>
      <c r="AC23" s="14"/>
    </row>
    <row r="24" spans="1:29" s="13" customFormat="1">
      <c r="C24" s="27" t="s">
        <v>10</v>
      </c>
      <c r="D24" s="28" t="s">
        <v>11</v>
      </c>
      <c r="E24" s="28" t="s">
        <v>12</v>
      </c>
      <c r="F24" s="28" t="s">
        <v>13</v>
      </c>
      <c r="G24" s="28" t="s">
        <v>14</v>
      </c>
      <c r="H24" s="28" t="s">
        <v>15</v>
      </c>
      <c r="I24" s="29" t="s">
        <v>16</v>
      </c>
      <c r="J24" s="34" t="s">
        <v>17</v>
      </c>
      <c r="K24" s="35"/>
      <c r="L24" s="35"/>
      <c r="M24" s="35"/>
      <c r="N24" s="35"/>
      <c r="O24" s="35"/>
      <c r="P24" s="35"/>
      <c r="Q24" s="36"/>
      <c r="R24" s="32" t="s">
        <v>16</v>
      </c>
      <c r="S24" s="33" t="s">
        <v>18</v>
      </c>
      <c r="U24" s="14"/>
      <c r="V24" s="14"/>
      <c r="W24" s="14"/>
      <c r="X24" s="14"/>
      <c r="Y24" s="14"/>
      <c r="Z24" s="14"/>
      <c r="AA24" s="14"/>
      <c r="AB24" s="14"/>
      <c r="AC24" s="14"/>
    </row>
    <row r="25" spans="1:29" s="13" customFormat="1" ht="62.25" customHeight="1">
      <c r="C25" s="37"/>
      <c r="D25" s="38"/>
      <c r="E25" s="38"/>
      <c r="F25" s="38"/>
      <c r="G25" s="38">
        <v>2016</v>
      </c>
      <c r="H25" s="38"/>
      <c r="I25" s="38" t="s">
        <v>19</v>
      </c>
      <c r="J25" s="39" t="s">
        <v>20</v>
      </c>
      <c r="K25" s="40" t="s">
        <v>21</v>
      </c>
      <c r="L25" s="40" t="s">
        <v>22</v>
      </c>
      <c r="M25" s="40" t="s">
        <v>23</v>
      </c>
      <c r="N25" s="40" t="s">
        <v>24</v>
      </c>
      <c r="O25" s="40" t="s">
        <v>25</v>
      </c>
      <c r="P25" s="40" t="s">
        <v>26</v>
      </c>
      <c r="Q25" s="41" t="s">
        <v>27</v>
      </c>
      <c r="R25" s="42" t="s">
        <v>28</v>
      </c>
      <c r="S25" s="43" t="s">
        <v>8</v>
      </c>
      <c r="U25" s="14"/>
      <c r="V25" s="14"/>
      <c r="W25" s="14"/>
      <c r="X25" s="14"/>
      <c r="Y25" s="14"/>
      <c r="Z25" s="14"/>
      <c r="AA25" s="14"/>
      <c r="AB25" s="14"/>
      <c r="AC25" s="14"/>
    </row>
    <row r="26" spans="1:29" s="13" customFormat="1" ht="13.5" thickBot="1">
      <c r="C26" s="44"/>
      <c r="D26" s="45"/>
      <c r="E26" s="45"/>
      <c r="F26" s="45"/>
      <c r="G26" s="45"/>
      <c r="H26" s="45"/>
      <c r="I26" s="45"/>
      <c r="J26" s="46"/>
      <c r="K26" s="47"/>
      <c r="L26" s="47"/>
      <c r="M26" s="47"/>
      <c r="N26" s="47"/>
      <c r="O26" s="47"/>
      <c r="P26" s="47"/>
      <c r="Q26" s="48"/>
      <c r="R26" s="48"/>
      <c r="S26" s="49"/>
      <c r="U26" s="14"/>
      <c r="V26" s="14"/>
      <c r="W26" s="14"/>
      <c r="X26" s="14"/>
      <c r="Y26" s="14"/>
      <c r="Z26" s="14"/>
      <c r="AA26" s="14"/>
      <c r="AB26" s="14"/>
      <c r="AC26" s="14"/>
    </row>
    <row r="27" spans="1:29" s="13" customFormat="1">
      <c r="C27" s="50"/>
      <c r="D27" s="51"/>
      <c r="E27" s="52"/>
      <c r="F27" s="52"/>
      <c r="G27" s="53"/>
      <c r="H27" s="52"/>
      <c r="I27" s="52"/>
      <c r="J27" s="51"/>
      <c r="K27" s="51"/>
      <c r="L27" s="51"/>
      <c r="M27" s="51"/>
      <c r="N27" s="51"/>
      <c r="O27" s="51"/>
      <c r="P27" s="51"/>
      <c r="Q27" s="52"/>
      <c r="R27" s="54"/>
      <c r="S27" s="55"/>
      <c r="T27" s="56"/>
      <c r="U27" s="57"/>
      <c r="V27" s="57"/>
      <c r="W27" s="57"/>
      <c r="X27" s="57"/>
      <c r="Y27" s="14"/>
      <c r="Z27" s="14"/>
      <c r="AA27" s="14"/>
      <c r="AB27" s="14"/>
      <c r="AC27" s="14"/>
    </row>
    <row r="28" spans="1:29" s="13" customFormat="1" ht="15">
      <c r="C28" s="58"/>
      <c r="D28" s="59">
        <v>3386189.49</v>
      </c>
      <c r="E28" s="60"/>
      <c r="F28" s="60"/>
      <c r="G28" s="61"/>
      <c r="H28" s="60"/>
      <c r="I28" s="60"/>
      <c r="J28" s="62"/>
      <c r="K28" s="62"/>
      <c r="L28" s="62"/>
      <c r="M28" s="62"/>
      <c r="N28" s="62"/>
      <c r="O28" s="62"/>
      <c r="P28" s="62"/>
      <c r="Q28" s="60"/>
      <c r="R28" s="60"/>
      <c r="S28" s="63"/>
      <c r="T28" s="56"/>
      <c r="U28" s="57"/>
      <c r="V28" s="57"/>
      <c r="W28" s="57"/>
      <c r="X28" s="57"/>
      <c r="Y28" s="57"/>
      <c r="Z28" s="57"/>
      <c r="AA28" s="57"/>
      <c r="AB28" s="14"/>
      <c r="AC28" s="14"/>
    </row>
    <row r="29" spans="1:29" s="56" customFormat="1">
      <c r="C29" s="64" t="s">
        <v>29</v>
      </c>
      <c r="D29" s="65">
        <f>+'[1]Edo. Pptal.'!C21</f>
        <v>52356387.999999993</v>
      </c>
      <c r="E29" s="65">
        <f>'[1]Edo. Pptal.'!C21-FEDERAL!D29</f>
        <v>0</v>
      </c>
      <c r="F29" s="65">
        <f>SUM(D29:E29)</f>
        <v>52356387.999999993</v>
      </c>
      <c r="G29" s="65"/>
      <c r="H29" s="65"/>
      <c r="I29" s="65">
        <f>SUM(I30:I41)</f>
        <v>0</v>
      </c>
      <c r="J29" s="65">
        <f t="shared" ref="J29:O29" si="0">SUM(J30:J42)</f>
        <v>76509.264999999999</v>
      </c>
      <c r="K29" s="65">
        <f t="shared" si="0"/>
        <v>3336589.3800000004</v>
      </c>
      <c r="L29" s="65">
        <f t="shared" si="0"/>
        <v>229762.08999999997</v>
      </c>
      <c r="M29" s="65">
        <f t="shared" si="0"/>
        <v>322536.57500000001</v>
      </c>
      <c r="N29" s="65">
        <f t="shared" si="0"/>
        <v>29054.440000000002</v>
      </c>
      <c r="O29" s="65">
        <f t="shared" si="0"/>
        <v>111396.15499999998</v>
      </c>
      <c r="P29" s="65">
        <f>SUM(P30:P42)</f>
        <v>90347.595000000001</v>
      </c>
      <c r="Q29" s="65">
        <f>SUM(Q30:Q42)</f>
        <v>4196195.4999999991</v>
      </c>
      <c r="R29" s="65">
        <f>Q29+I29</f>
        <v>4196195.4999999991</v>
      </c>
      <c r="S29" s="66">
        <f>F29-R29</f>
        <v>48160192.499999993</v>
      </c>
      <c r="T29" s="67"/>
      <c r="U29" s="68"/>
      <c r="V29" s="57"/>
      <c r="W29" s="57"/>
      <c r="X29" s="57"/>
      <c r="Y29" s="57"/>
      <c r="Z29" s="57"/>
      <c r="AA29" s="57"/>
      <c r="AB29" s="57"/>
      <c r="AC29" s="57"/>
    </row>
    <row r="30" spans="1:29" s="13" customFormat="1">
      <c r="A30"/>
      <c r="C30" s="69" t="s">
        <v>30</v>
      </c>
      <c r="D30" s="65"/>
      <c r="E30" s="65"/>
      <c r="F30" s="65"/>
      <c r="G30" s="65"/>
      <c r="H30" s="65"/>
      <c r="I30" s="62">
        <v>0</v>
      </c>
      <c r="J30" s="70">
        <v>60756.749999999985</v>
      </c>
      <c r="K30" s="70">
        <v>2236555.7000000002</v>
      </c>
      <c r="L30" s="70">
        <v>162871.78999999998</v>
      </c>
      <c r="M30" s="70">
        <v>200523.92500000005</v>
      </c>
      <c r="N30" s="70">
        <v>20697.75</v>
      </c>
      <c r="O30" s="70">
        <v>79112.919999999984</v>
      </c>
      <c r="P30" s="70">
        <v>62556.565000000002</v>
      </c>
      <c r="Q30" s="71">
        <f>SUM(J30:P30)</f>
        <v>2823075.4</v>
      </c>
      <c r="R30" s="62">
        <f>Q30+I30</f>
        <v>2823075.4</v>
      </c>
      <c r="S30" s="72"/>
      <c r="T30" s="73"/>
      <c r="U30" s="74"/>
      <c r="V30" s="75"/>
      <c r="W30" s="76">
        <f>+U30+V30</f>
        <v>0</v>
      </c>
      <c r="X30" s="75"/>
      <c r="Y30" s="76"/>
      <c r="Z30" s="57"/>
      <c r="AA30" s="57"/>
      <c r="AB30" s="14"/>
      <c r="AC30" s="14"/>
    </row>
    <row r="31" spans="1:29" s="13" customFormat="1">
      <c r="A31"/>
      <c r="C31" s="69" t="s">
        <v>31</v>
      </c>
      <c r="D31" s="65"/>
      <c r="E31" s="65"/>
      <c r="F31" s="65"/>
      <c r="G31" s="65"/>
      <c r="H31" s="65"/>
      <c r="I31" s="62">
        <v>0</v>
      </c>
      <c r="J31" s="70">
        <v>0</v>
      </c>
      <c r="K31" s="70">
        <v>0</v>
      </c>
      <c r="L31" s="70">
        <v>0</v>
      </c>
      <c r="M31" s="70">
        <v>28701.289999999994</v>
      </c>
      <c r="N31" s="70">
        <v>0</v>
      </c>
      <c r="O31" s="70">
        <v>0</v>
      </c>
      <c r="P31" s="70">
        <v>0</v>
      </c>
      <c r="Q31" s="71">
        <f t="shared" ref="Q31:Q42" si="1">SUM(J31:P31)</f>
        <v>28701.289999999994</v>
      </c>
      <c r="R31" s="62">
        <f>Q31+I31</f>
        <v>28701.289999999994</v>
      </c>
      <c r="S31" s="72"/>
      <c r="T31" s="77"/>
      <c r="U31" s="74"/>
      <c r="V31" s="14"/>
      <c r="W31" s="75"/>
      <c r="X31" s="14"/>
      <c r="Y31" s="57"/>
      <c r="Z31" s="56"/>
      <c r="AA31" s="56"/>
      <c r="AB31" s="14"/>
      <c r="AC31" s="14"/>
    </row>
    <row r="32" spans="1:29" s="13" customFormat="1">
      <c r="A32" s="78"/>
      <c r="C32" s="69" t="s">
        <v>32</v>
      </c>
      <c r="D32" s="65"/>
      <c r="E32" s="65"/>
      <c r="F32" s="65"/>
      <c r="G32" s="65"/>
      <c r="H32" s="65"/>
      <c r="I32" s="62">
        <v>0</v>
      </c>
      <c r="J32" s="70">
        <v>9096.9950000000026</v>
      </c>
      <c r="K32" s="70">
        <v>441219.3949999999</v>
      </c>
      <c r="L32" s="70">
        <v>27752.339999999997</v>
      </c>
      <c r="M32" s="70">
        <v>34130.479999999996</v>
      </c>
      <c r="N32" s="70">
        <v>3259.125</v>
      </c>
      <c r="O32" s="70">
        <v>14668.585000000003</v>
      </c>
      <c r="P32" s="70">
        <v>10940.630000000001</v>
      </c>
      <c r="Q32" s="71">
        <f t="shared" si="1"/>
        <v>541067.54999999981</v>
      </c>
      <c r="R32" s="62">
        <f>Q32+I32</f>
        <v>541067.54999999981</v>
      </c>
      <c r="S32" s="72"/>
      <c r="U32" s="74"/>
      <c r="V32" s="14"/>
      <c r="W32" s="14"/>
      <c r="X32" s="14"/>
      <c r="Y32" s="57"/>
      <c r="Z32" s="56"/>
      <c r="AA32" s="56"/>
      <c r="AB32" s="14"/>
      <c r="AC32" s="14"/>
    </row>
    <row r="33" spans="1:29" s="13" customFormat="1" hidden="1">
      <c r="A33" s="78"/>
      <c r="C33" s="69" t="s">
        <v>33</v>
      </c>
      <c r="D33" s="65"/>
      <c r="E33" s="65"/>
      <c r="F33" s="65"/>
      <c r="G33" s="65"/>
      <c r="H33" s="65"/>
      <c r="I33" s="62">
        <v>0</v>
      </c>
      <c r="J33" s="70">
        <v>0</v>
      </c>
      <c r="K33" s="70">
        <v>0</v>
      </c>
      <c r="L33" s="70">
        <v>0</v>
      </c>
      <c r="M33" s="70">
        <v>0</v>
      </c>
      <c r="N33" s="70">
        <v>0</v>
      </c>
      <c r="O33" s="70">
        <v>0</v>
      </c>
      <c r="P33" s="70">
        <v>0</v>
      </c>
      <c r="Q33" s="71">
        <f t="shared" si="1"/>
        <v>0</v>
      </c>
      <c r="R33" s="62">
        <f t="shared" ref="R33:R42" si="2">Q33+I33</f>
        <v>0</v>
      </c>
      <c r="S33" s="72"/>
      <c r="T33" s="73"/>
      <c r="U33" s="74"/>
      <c r="V33" s="14"/>
      <c r="W33" s="14"/>
      <c r="X33" s="14"/>
      <c r="Y33" s="57"/>
      <c r="Z33" s="56"/>
      <c r="AA33" s="56"/>
      <c r="AB33" s="14"/>
      <c r="AC33" s="14"/>
    </row>
    <row r="34" spans="1:29" s="13" customFormat="1">
      <c r="A34" s="78"/>
      <c r="C34" s="69" t="s">
        <v>34</v>
      </c>
      <c r="D34" s="65"/>
      <c r="E34" s="65"/>
      <c r="F34" s="65"/>
      <c r="G34" s="65"/>
      <c r="H34" s="65"/>
      <c r="I34" s="62">
        <v>0</v>
      </c>
      <c r="J34" s="70">
        <v>3737.3149999999996</v>
      </c>
      <c r="K34" s="70">
        <v>286362.26500000001</v>
      </c>
      <c r="L34" s="70">
        <v>19391.559999999998</v>
      </c>
      <c r="M34" s="70">
        <v>24141.47</v>
      </c>
      <c r="N34" s="70">
        <v>2720.7200000000003</v>
      </c>
      <c r="O34" s="70">
        <v>9374.5149999999994</v>
      </c>
      <c r="P34" s="70">
        <v>7807.6700000000019</v>
      </c>
      <c r="Q34" s="71">
        <f>SUM(J34:P34)</f>
        <v>353535.51499999996</v>
      </c>
      <c r="R34" s="62">
        <f>Q34+I34</f>
        <v>353535.51499999996</v>
      </c>
      <c r="S34" s="72"/>
      <c r="U34" s="74"/>
      <c r="V34" s="14"/>
      <c r="W34" s="14"/>
      <c r="X34" s="14"/>
      <c r="Y34" s="57"/>
      <c r="Z34" s="56"/>
      <c r="AA34" s="56"/>
      <c r="AB34" s="14"/>
      <c r="AC34" s="14"/>
    </row>
    <row r="35" spans="1:29" s="13" customFormat="1">
      <c r="A35" s="78"/>
      <c r="C35" s="69" t="s">
        <v>35</v>
      </c>
      <c r="D35" s="65"/>
      <c r="E35" s="65"/>
      <c r="F35" s="65"/>
      <c r="G35" s="65"/>
      <c r="H35" s="65"/>
      <c r="I35" s="62">
        <v>0</v>
      </c>
      <c r="J35" s="70">
        <v>1421.5750000000003</v>
      </c>
      <c r="K35" s="70">
        <v>108924.08499999999</v>
      </c>
      <c r="L35" s="70">
        <v>7376.0250000000015</v>
      </c>
      <c r="M35" s="70">
        <v>9182.7649999999994</v>
      </c>
      <c r="N35" s="70">
        <v>1034.8899999999999</v>
      </c>
      <c r="O35" s="70">
        <v>3565.8099999999995</v>
      </c>
      <c r="P35" s="70">
        <v>2969.8250000000007</v>
      </c>
      <c r="Q35" s="71">
        <f>SUM(J35:P35)</f>
        <v>134474.97500000001</v>
      </c>
      <c r="R35" s="62">
        <f>Q35+I35</f>
        <v>134474.97500000001</v>
      </c>
      <c r="S35" s="72"/>
      <c r="U35" s="74"/>
      <c r="V35" s="14"/>
      <c r="W35" s="14"/>
      <c r="X35" s="14"/>
      <c r="Y35" s="57"/>
      <c r="Z35" s="56"/>
      <c r="AA35" s="56"/>
      <c r="AB35" s="14"/>
      <c r="AC35" s="14"/>
    </row>
    <row r="36" spans="1:29" s="13" customFormat="1">
      <c r="A36" s="78"/>
      <c r="C36" s="69" t="s">
        <v>36</v>
      </c>
      <c r="D36" s="65"/>
      <c r="E36" s="65"/>
      <c r="F36" s="65"/>
      <c r="G36" s="65"/>
      <c r="H36" s="65"/>
      <c r="I36" s="62">
        <v>0</v>
      </c>
      <c r="J36" s="70">
        <v>568.63000000000011</v>
      </c>
      <c r="K36" s="70">
        <v>43569.750000000007</v>
      </c>
      <c r="L36" s="70">
        <v>2950.5450000000001</v>
      </c>
      <c r="M36" s="70">
        <v>3673.1000000000004</v>
      </c>
      <c r="N36" s="70">
        <v>413.95500000000004</v>
      </c>
      <c r="O36" s="70">
        <v>1426.3249999999998</v>
      </c>
      <c r="P36" s="70">
        <v>1187.9299999999998</v>
      </c>
      <c r="Q36" s="71">
        <f t="shared" si="1"/>
        <v>53790.235000000001</v>
      </c>
      <c r="R36" s="62">
        <f t="shared" si="2"/>
        <v>53790.235000000001</v>
      </c>
      <c r="S36" s="72"/>
      <c r="U36" s="74"/>
      <c r="V36" s="14"/>
      <c r="W36" s="14"/>
      <c r="X36" s="14"/>
      <c r="Y36" s="57"/>
      <c r="Z36" s="56"/>
      <c r="AA36" s="56"/>
      <c r="AB36" s="14"/>
      <c r="AC36" s="14"/>
    </row>
    <row r="37" spans="1:29" s="13" customFormat="1">
      <c r="A37" s="78"/>
      <c r="C37" s="69" t="s">
        <v>37</v>
      </c>
      <c r="D37" s="65"/>
      <c r="E37" s="65"/>
      <c r="F37" s="65"/>
      <c r="G37" s="65"/>
      <c r="H37" s="65"/>
      <c r="I37" s="62">
        <v>0</v>
      </c>
      <c r="J37" s="70">
        <v>0</v>
      </c>
      <c r="K37" s="70">
        <v>27770.75</v>
      </c>
      <c r="L37" s="70">
        <v>0</v>
      </c>
      <c r="M37" s="70">
        <v>517.90999999999985</v>
      </c>
      <c r="N37" s="70">
        <v>0</v>
      </c>
      <c r="O37" s="70">
        <v>0</v>
      </c>
      <c r="P37" s="70">
        <v>63.224999999999454</v>
      </c>
      <c r="Q37" s="71">
        <f t="shared" si="1"/>
        <v>28351.884999999998</v>
      </c>
      <c r="R37" s="62">
        <f t="shared" si="2"/>
        <v>28351.884999999998</v>
      </c>
      <c r="S37" s="72"/>
      <c r="T37" s="73"/>
      <c r="U37" s="74"/>
      <c r="V37" s="14"/>
      <c r="W37" s="14"/>
      <c r="X37" s="14"/>
      <c r="Y37" s="57"/>
      <c r="Z37" s="56"/>
      <c r="AA37" s="56"/>
      <c r="AB37" s="14"/>
      <c r="AC37" s="14"/>
    </row>
    <row r="38" spans="1:29" s="13" customFormat="1" hidden="1">
      <c r="A38" s="78"/>
      <c r="C38" s="79" t="s">
        <v>38</v>
      </c>
      <c r="D38" s="65"/>
      <c r="E38" s="65"/>
      <c r="F38" s="65"/>
      <c r="G38" s="65"/>
      <c r="H38" s="65"/>
      <c r="I38" s="62">
        <v>0</v>
      </c>
      <c r="J38" s="70">
        <v>0</v>
      </c>
      <c r="K38" s="70">
        <v>0</v>
      </c>
      <c r="L38" s="70">
        <v>0</v>
      </c>
      <c r="M38" s="70">
        <v>0</v>
      </c>
      <c r="N38" s="70">
        <v>0</v>
      </c>
      <c r="O38" s="70">
        <v>0</v>
      </c>
      <c r="P38" s="70">
        <v>0</v>
      </c>
      <c r="Q38" s="71">
        <f t="shared" si="1"/>
        <v>0</v>
      </c>
      <c r="R38" s="62">
        <f t="shared" si="2"/>
        <v>0</v>
      </c>
      <c r="S38" s="72"/>
      <c r="U38" s="74"/>
      <c r="V38" s="14"/>
      <c r="W38" s="14"/>
      <c r="X38" s="14"/>
      <c r="Y38" s="57"/>
      <c r="Z38" s="56"/>
      <c r="AA38" s="56"/>
      <c r="AB38" s="14"/>
      <c r="AC38" s="14"/>
    </row>
    <row r="39" spans="1:29" s="13" customFormat="1" hidden="1">
      <c r="A39" s="78"/>
      <c r="C39" s="60" t="s">
        <v>39</v>
      </c>
      <c r="D39" s="65"/>
      <c r="E39" s="65"/>
      <c r="F39" s="65"/>
      <c r="G39" s="65"/>
      <c r="H39" s="65"/>
      <c r="I39" s="62">
        <v>0</v>
      </c>
      <c r="J39" s="70">
        <v>0</v>
      </c>
      <c r="K39" s="70">
        <v>0</v>
      </c>
      <c r="L39" s="70">
        <v>0</v>
      </c>
      <c r="M39" s="70">
        <v>0</v>
      </c>
      <c r="N39" s="70">
        <v>0</v>
      </c>
      <c r="O39" s="70">
        <v>0</v>
      </c>
      <c r="P39" s="70">
        <v>0</v>
      </c>
      <c r="Q39" s="71">
        <f t="shared" si="1"/>
        <v>0</v>
      </c>
      <c r="R39" s="62">
        <f t="shared" si="2"/>
        <v>0</v>
      </c>
      <c r="S39" s="72"/>
      <c r="U39" s="74"/>
      <c r="V39" s="14"/>
      <c r="W39" s="14"/>
      <c r="X39" s="14"/>
      <c r="Y39" s="57"/>
      <c r="Z39" s="56"/>
      <c r="AA39" s="56"/>
      <c r="AB39" s="14"/>
      <c r="AC39" s="14"/>
    </row>
    <row r="40" spans="1:29" s="13" customFormat="1">
      <c r="A40" s="78"/>
      <c r="C40" s="79" t="s">
        <v>40</v>
      </c>
      <c r="D40" s="65"/>
      <c r="E40" s="65"/>
      <c r="F40" s="65"/>
      <c r="G40" s="65"/>
      <c r="H40" s="65"/>
      <c r="I40" s="62">
        <v>0</v>
      </c>
      <c r="J40" s="70">
        <v>928</v>
      </c>
      <c r="K40" s="70">
        <v>192187.43500000003</v>
      </c>
      <c r="L40" s="70">
        <v>9419.8300000000017</v>
      </c>
      <c r="M40" s="70">
        <v>13749.865</v>
      </c>
      <c r="N40" s="70">
        <v>928</v>
      </c>
      <c r="O40" s="70">
        <v>3248</v>
      </c>
      <c r="P40" s="70">
        <v>4821.75</v>
      </c>
      <c r="Q40" s="71">
        <f t="shared" si="1"/>
        <v>225282.88</v>
      </c>
      <c r="R40" s="62">
        <f t="shared" si="2"/>
        <v>225282.88</v>
      </c>
      <c r="S40" s="72"/>
      <c r="U40" s="74"/>
      <c r="V40" s="14"/>
      <c r="W40" s="14"/>
      <c r="X40" s="14"/>
      <c r="Y40" s="57"/>
      <c r="Z40" s="56"/>
      <c r="AA40" s="56"/>
      <c r="AB40" s="14"/>
      <c r="AC40" s="14"/>
    </row>
    <row r="41" spans="1:29" s="13" customFormat="1">
      <c r="A41" s="78"/>
      <c r="C41" s="60" t="s">
        <v>41</v>
      </c>
      <c r="D41" s="65"/>
      <c r="E41" s="65"/>
      <c r="F41" s="65"/>
      <c r="G41" s="65"/>
      <c r="H41" s="65"/>
      <c r="I41" s="62">
        <v>0</v>
      </c>
      <c r="J41" s="70">
        <v>0</v>
      </c>
      <c r="K41" s="70">
        <v>0</v>
      </c>
      <c r="L41" s="70">
        <v>0</v>
      </c>
      <c r="M41" s="70">
        <v>7915.77</v>
      </c>
      <c r="N41" s="70">
        <v>0</v>
      </c>
      <c r="O41" s="70">
        <v>0</v>
      </c>
      <c r="P41" s="70">
        <v>0</v>
      </c>
      <c r="Q41" s="71">
        <f t="shared" si="1"/>
        <v>7915.77</v>
      </c>
      <c r="R41" s="62">
        <f t="shared" si="2"/>
        <v>7915.77</v>
      </c>
      <c r="S41" s="72"/>
      <c r="U41" s="14"/>
      <c r="V41" s="14"/>
      <c r="W41" s="14"/>
      <c r="X41" s="14"/>
      <c r="Y41" s="57"/>
      <c r="Z41" s="56"/>
      <c r="AA41" s="56"/>
      <c r="AB41" s="14"/>
      <c r="AC41" s="14"/>
    </row>
    <row r="42" spans="1:29" s="13" customFormat="1" hidden="1">
      <c r="A42" s="78"/>
      <c r="C42" s="60" t="s">
        <v>42</v>
      </c>
      <c r="D42" s="65"/>
      <c r="E42" s="65"/>
      <c r="F42" s="65"/>
      <c r="G42" s="65"/>
      <c r="H42" s="65"/>
      <c r="I42" s="62">
        <v>0</v>
      </c>
      <c r="J42" s="70">
        <v>0</v>
      </c>
      <c r="K42" s="70">
        <v>0</v>
      </c>
      <c r="L42" s="70">
        <v>0</v>
      </c>
      <c r="M42" s="70">
        <v>0</v>
      </c>
      <c r="N42" s="70">
        <v>0</v>
      </c>
      <c r="O42" s="70">
        <v>0</v>
      </c>
      <c r="P42" s="70">
        <v>0</v>
      </c>
      <c r="Q42" s="71">
        <f t="shared" si="1"/>
        <v>0</v>
      </c>
      <c r="R42" s="62">
        <f t="shared" si="2"/>
        <v>0</v>
      </c>
      <c r="S42" s="72"/>
      <c r="U42" s="14"/>
      <c r="V42" s="14"/>
      <c r="W42" s="14"/>
      <c r="X42" s="14"/>
      <c r="Y42" s="57"/>
      <c r="Z42" s="56"/>
      <c r="AA42" s="56"/>
      <c r="AB42" s="14"/>
      <c r="AC42" s="14"/>
    </row>
    <row r="43" spans="1:29" s="13" customFormat="1">
      <c r="C43" s="60"/>
      <c r="D43" s="65"/>
      <c r="E43" s="65"/>
      <c r="F43" s="65"/>
      <c r="G43" s="65"/>
      <c r="H43" s="65"/>
      <c r="I43" s="62"/>
      <c r="J43" s="71"/>
      <c r="K43" s="71"/>
      <c r="L43" s="71"/>
      <c r="M43" s="71"/>
      <c r="N43" s="71"/>
      <c r="O43" s="71"/>
      <c r="P43" s="71"/>
      <c r="Q43" s="62"/>
      <c r="R43" s="62"/>
      <c r="S43" s="72"/>
      <c r="U43" s="14"/>
      <c r="V43" s="14"/>
      <c r="W43" s="14"/>
      <c r="X43" s="14"/>
      <c r="Y43" s="57"/>
      <c r="Z43" s="56"/>
      <c r="AA43" s="56"/>
      <c r="AB43" s="14"/>
      <c r="AC43" s="14"/>
    </row>
    <row r="44" spans="1:29" s="56" customFormat="1">
      <c r="C44" s="61" t="s">
        <v>43</v>
      </c>
      <c r="D44" s="65">
        <f>+'[1]Edo. Pptal.'!D21</f>
        <v>1508777</v>
      </c>
      <c r="E44" s="65"/>
      <c r="F44" s="65">
        <f>SUM(D44:E44)</f>
        <v>1508777</v>
      </c>
      <c r="G44" s="65"/>
      <c r="H44" s="65"/>
      <c r="I44" s="65">
        <f>SUM(I45:I82)</f>
        <v>0</v>
      </c>
      <c r="J44" s="65">
        <f>SUM(J45:J82)</f>
        <v>1246.4499999999998</v>
      </c>
      <c r="K44" s="65">
        <f t="shared" ref="K44:P44" si="3">SUM(K45:K82)</f>
        <v>98937.18</v>
      </c>
      <c r="L44" s="65">
        <f t="shared" si="3"/>
        <v>4577.8999999999996</v>
      </c>
      <c r="M44" s="65">
        <f t="shared" si="3"/>
        <v>231966.63</v>
      </c>
      <c r="N44" s="65">
        <f t="shared" si="3"/>
        <v>1466.24</v>
      </c>
      <c r="O44" s="65">
        <f t="shared" si="3"/>
        <v>37860.879999999997</v>
      </c>
      <c r="P44" s="65">
        <f t="shared" si="3"/>
        <v>37698.799999999996</v>
      </c>
      <c r="Q44" s="65">
        <f>SUM(Q45:Q82)</f>
        <v>413754.07999999996</v>
      </c>
      <c r="R44" s="65">
        <f>Q44+I44</f>
        <v>413754.07999999996</v>
      </c>
      <c r="S44" s="66">
        <f>F44-R44</f>
        <v>1095022.92</v>
      </c>
      <c r="U44" s="76"/>
      <c r="V44" s="76"/>
      <c r="W44" s="76">
        <f>+U44+V44</f>
        <v>0</v>
      </c>
      <c r="X44" s="57"/>
      <c r="Y44" s="57"/>
      <c r="AB44" s="57"/>
      <c r="AC44" s="57"/>
    </row>
    <row r="45" spans="1:29" s="13" customFormat="1">
      <c r="A45"/>
      <c r="B45" s="80"/>
      <c r="C45" s="79" t="s">
        <v>44</v>
      </c>
      <c r="D45" s="65"/>
      <c r="E45" s="65"/>
      <c r="F45" s="65"/>
      <c r="G45" s="65"/>
      <c r="H45" s="65"/>
      <c r="I45" s="62">
        <v>0</v>
      </c>
      <c r="J45" s="81">
        <v>750.55</v>
      </c>
      <c r="K45" s="81">
        <v>33983.449999999997</v>
      </c>
      <c r="L45" s="81">
        <v>2097.0500000000002</v>
      </c>
      <c r="M45" s="81">
        <v>8643.39</v>
      </c>
      <c r="N45" s="81">
        <v>1466.24</v>
      </c>
      <c r="O45" s="81">
        <v>6474.88</v>
      </c>
      <c r="P45" s="81">
        <v>1331.57</v>
      </c>
      <c r="Q45" s="71">
        <f>SUM(J45:P45)</f>
        <v>54747.13</v>
      </c>
      <c r="R45" s="62">
        <f>Q45+I45</f>
        <v>54747.13</v>
      </c>
      <c r="S45" s="72"/>
      <c r="U45" s="75"/>
      <c r="V45" s="14"/>
      <c r="W45" s="14"/>
      <c r="X45" s="14"/>
      <c r="Y45" s="57"/>
      <c r="Z45" s="56"/>
      <c r="AA45" s="56"/>
      <c r="AB45" s="14"/>
      <c r="AC45" s="14"/>
    </row>
    <row r="46" spans="1:29" s="13" customFormat="1" ht="12.75" hidden="1" customHeight="1">
      <c r="A46"/>
      <c r="B46" s="80"/>
      <c r="C46" s="79" t="s">
        <v>45</v>
      </c>
      <c r="D46" s="65"/>
      <c r="E46" s="65"/>
      <c r="F46" s="65"/>
      <c r="G46" s="65"/>
      <c r="H46" s="65"/>
      <c r="I46" s="62">
        <v>0</v>
      </c>
      <c r="J46" s="81">
        <v>0</v>
      </c>
      <c r="K46" s="81">
        <v>0</v>
      </c>
      <c r="L46" s="81">
        <v>0</v>
      </c>
      <c r="M46" s="81">
        <v>0</v>
      </c>
      <c r="N46" s="81">
        <v>0</v>
      </c>
      <c r="O46" s="81">
        <v>0</v>
      </c>
      <c r="P46" s="81">
        <v>0</v>
      </c>
      <c r="Q46" s="71">
        <f t="shared" ref="Q46:Q81" si="4">SUM(J46:P46)</f>
        <v>0</v>
      </c>
      <c r="R46" s="62">
        <f t="shared" ref="R46:R81" si="5">Q46+I46</f>
        <v>0</v>
      </c>
      <c r="S46" s="72"/>
      <c r="U46" s="14"/>
      <c r="V46" s="14"/>
      <c r="W46" s="14"/>
      <c r="X46" s="14"/>
      <c r="Y46" s="57"/>
      <c r="Z46" s="56"/>
      <c r="AA46" s="56"/>
      <c r="AB46" s="14"/>
      <c r="AC46" s="14"/>
    </row>
    <row r="47" spans="1:29" s="13" customFormat="1" ht="12.75" hidden="1" customHeight="1">
      <c r="A47"/>
      <c r="B47" s="80"/>
      <c r="C47" s="79" t="s">
        <v>46</v>
      </c>
      <c r="D47" s="65"/>
      <c r="E47" s="65"/>
      <c r="F47" s="65"/>
      <c r="G47" s="65"/>
      <c r="H47" s="65"/>
      <c r="I47" s="62">
        <v>0</v>
      </c>
      <c r="J47" s="81"/>
      <c r="K47" s="81"/>
      <c r="L47" s="81"/>
      <c r="M47" s="81"/>
      <c r="N47" s="81"/>
      <c r="O47" s="81"/>
      <c r="P47" s="81"/>
      <c r="Q47" s="71">
        <f t="shared" si="4"/>
        <v>0</v>
      </c>
      <c r="R47" s="62">
        <f t="shared" si="5"/>
        <v>0</v>
      </c>
      <c r="S47" s="72"/>
      <c r="U47" s="14"/>
      <c r="V47" s="14"/>
      <c r="W47" s="14"/>
      <c r="X47" s="14"/>
      <c r="Y47" s="57"/>
      <c r="Z47" s="56"/>
      <c r="AA47" s="56"/>
      <c r="AB47" s="14"/>
      <c r="AC47" s="14"/>
    </row>
    <row r="48" spans="1:29" s="13" customFormat="1">
      <c r="A48"/>
      <c r="B48" s="80"/>
      <c r="C48" s="79" t="s">
        <v>47</v>
      </c>
      <c r="D48" s="65"/>
      <c r="E48" s="65"/>
      <c r="F48" s="65"/>
      <c r="G48" s="65"/>
      <c r="H48" s="65"/>
      <c r="I48" s="62">
        <v>0</v>
      </c>
      <c r="J48" s="81">
        <v>495.9</v>
      </c>
      <c r="K48" s="81">
        <v>818.7</v>
      </c>
      <c r="L48" s="81">
        <v>335.89</v>
      </c>
      <c r="M48" s="81">
        <v>2355.79</v>
      </c>
      <c r="N48" s="81">
        <v>0</v>
      </c>
      <c r="O48" s="81">
        <v>1450</v>
      </c>
      <c r="P48" s="81">
        <v>0</v>
      </c>
      <c r="Q48" s="71">
        <f>SUM(J48:P48)</f>
        <v>5456.28</v>
      </c>
      <c r="R48" s="62">
        <f>Q48+I48</f>
        <v>5456.28</v>
      </c>
      <c r="S48" s="72"/>
      <c r="U48" s="14"/>
      <c r="V48" s="14"/>
      <c r="W48" s="14"/>
      <c r="X48" s="14"/>
      <c r="Y48" s="57"/>
      <c r="Z48" s="56"/>
      <c r="AA48" s="56"/>
      <c r="AB48" s="14"/>
      <c r="AC48" s="14"/>
    </row>
    <row r="49" spans="1:29" s="13" customFormat="1" hidden="1">
      <c r="A49"/>
      <c r="B49" s="80"/>
      <c r="C49" s="79" t="s">
        <v>48</v>
      </c>
      <c r="D49" s="65"/>
      <c r="E49" s="65"/>
      <c r="F49" s="65"/>
      <c r="G49" s="65"/>
      <c r="H49" s="65"/>
      <c r="I49" s="62">
        <v>0</v>
      </c>
      <c r="J49" s="81">
        <v>0</v>
      </c>
      <c r="K49" s="81">
        <v>0</v>
      </c>
      <c r="L49" s="81">
        <v>0</v>
      </c>
      <c r="M49" s="81">
        <v>0</v>
      </c>
      <c r="N49" s="81">
        <v>0</v>
      </c>
      <c r="O49" s="81">
        <v>0</v>
      </c>
      <c r="P49" s="81">
        <v>0</v>
      </c>
      <c r="Q49" s="71">
        <f t="shared" si="4"/>
        <v>0</v>
      </c>
      <c r="R49" s="62">
        <f t="shared" si="5"/>
        <v>0</v>
      </c>
      <c r="S49" s="72"/>
      <c r="U49" s="14"/>
      <c r="V49" s="14"/>
      <c r="W49" s="14"/>
      <c r="X49" s="14"/>
      <c r="Y49" s="57"/>
      <c r="Z49" s="56"/>
      <c r="AA49" s="56"/>
      <c r="AB49" s="14"/>
      <c r="AC49" s="14"/>
    </row>
    <row r="50" spans="1:29" s="13" customFormat="1">
      <c r="A50" s="1"/>
      <c r="B50" s="80"/>
      <c r="C50" s="79" t="s">
        <v>49</v>
      </c>
      <c r="D50" s="65"/>
      <c r="E50" s="65"/>
      <c r="F50" s="65"/>
      <c r="G50" s="65"/>
      <c r="H50" s="65"/>
      <c r="I50" s="62">
        <v>0</v>
      </c>
      <c r="J50" s="81">
        <v>0</v>
      </c>
      <c r="K50" s="81">
        <v>11030.18</v>
      </c>
      <c r="L50" s="81">
        <v>0</v>
      </c>
      <c r="M50" s="81">
        <v>63562.539999999994</v>
      </c>
      <c r="N50" s="81">
        <v>0</v>
      </c>
      <c r="O50" s="81">
        <v>0</v>
      </c>
      <c r="P50" s="81">
        <v>0</v>
      </c>
      <c r="Q50" s="71">
        <f>SUM(J50:P50)</f>
        <v>74592.72</v>
      </c>
      <c r="R50" s="62">
        <f>Q50+I50</f>
        <v>74592.72</v>
      </c>
      <c r="S50" s="72"/>
      <c r="U50" s="14"/>
      <c r="V50" s="14"/>
      <c r="W50" s="14"/>
      <c r="X50" s="14"/>
      <c r="Y50" s="57"/>
      <c r="Z50" s="56"/>
      <c r="AA50" s="56"/>
      <c r="AB50" s="14"/>
      <c r="AC50" s="14"/>
    </row>
    <row r="51" spans="1:29" s="13" customFormat="1" ht="14.25" customHeight="1">
      <c r="A51"/>
      <c r="B51" s="80"/>
      <c r="C51" s="79" t="s">
        <v>50</v>
      </c>
      <c r="D51" s="65"/>
      <c r="E51" s="65"/>
      <c r="F51" s="65"/>
      <c r="G51" s="65"/>
      <c r="H51" s="65"/>
      <c r="I51" s="62">
        <v>0</v>
      </c>
      <c r="J51" s="81">
        <v>0</v>
      </c>
      <c r="K51" s="81">
        <v>44640.439999999995</v>
      </c>
      <c r="L51" s="81">
        <v>0</v>
      </c>
      <c r="M51" s="81">
        <v>0</v>
      </c>
      <c r="N51" s="81">
        <v>0</v>
      </c>
      <c r="O51" s="81">
        <v>28900</v>
      </c>
      <c r="P51" s="81">
        <v>0</v>
      </c>
      <c r="Q51" s="71">
        <f t="shared" si="4"/>
        <v>73540.44</v>
      </c>
      <c r="R51" s="62">
        <f>Q51+I51</f>
        <v>73540.44</v>
      </c>
      <c r="S51" s="72"/>
      <c r="U51" s="14"/>
      <c r="V51" s="14"/>
      <c r="W51" s="14"/>
      <c r="X51" s="14"/>
      <c r="Y51" s="57"/>
      <c r="Z51" s="56"/>
      <c r="AA51" s="56"/>
      <c r="AB51" s="14"/>
      <c r="AC51" s="14"/>
    </row>
    <row r="52" spans="1:29" s="13" customFormat="1" ht="14.25" hidden="1" customHeight="1">
      <c r="A52"/>
      <c r="B52" s="80"/>
      <c r="C52" s="69" t="s">
        <v>51</v>
      </c>
      <c r="D52" s="65"/>
      <c r="E52" s="65"/>
      <c r="F52" s="65"/>
      <c r="G52" s="65"/>
      <c r="H52" s="65"/>
      <c r="I52" s="62">
        <v>0</v>
      </c>
      <c r="J52" s="81">
        <v>0</v>
      </c>
      <c r="K52" s="81">
        <v>0</v>
      </c>
      <c r="L52" s="81">
        <v>0</v>
      </c>
      <c r="M52" s="81">
        <v>0</v>
      </c>
      <c r="N52" s="81">
        <v>0</v>
      </c>
      <c r="O52" s="81">
        <v>0</v>
      </c>
      <c r="P52" s="81">
        <v>0</v>
      </c>
      <c r="Q52" s="71">
        <f t="shared" si="4"/>
        <v>0</v>
      </c>
      <c r="R52" s="82">
        <f t="shared" si="5"/>
        <v>0</v>
      </c>
      <c r="S52" s="72"/>
      <c r="U52" s="14"/>
      <c r="V52" s="14"/>
      <c r="W52" s="14"/>
      <c r="X52" s="14"/>
      <c r="Y52" s="57"/>
      <c r="Z52" s="56"/>
      <c r="AA52" s="56"/>
      <c r="AB52" s="14"/>
      <c r="AC52" s="14"/>
    </row>
    <row r="53" spans="1:29" s="13" customFormat="1" ht="14.25" customHeight="1">
      <c r="A53"/>
      <c r="B53" s="80"/>
      <c r="C53" s="69" t="s">
        <v>52</v>
      </c>
      <c r="D53" s="65"/>
      <c r="E53" s="65"/>
      <c r="F53" s="65"/>
      <c r="G53" s="65"/>
      <c r="H53" s="65"/>
      <c r="I53" s="62">
        <v>0</v>
      </c>
      <c r="J53" s="81">
        <v>0</v>
      </c>
      <c r="K53" s="81">
        <v>651.85</v>
      </c>
      <c r="L53" s="81">
        <v>253</v>
      </c>
      <c r="M53" s="81">
        <v>32411.890000000003</v>
      </c>
      <c r="N53" s="81">
        <v>0</v>
      </c>
      <c r="O53" s="81">
        <v>0</v>
      </c>
      <c r="P53" s="81">
        <v>0</v>
      </c>
      <c r="Q53" s="71">
        <f>SUM(J53:P53)</f>
        <v>33316.740000000005</v>
      </c>
      <c r="R53" s="82">
        <f>Q53+I53</f>
        <v>33316.740000000005</v>
      </c>
      <c r="S53" s="72"/>
      <c r="U53" s="14"/>
      <c r="V53" s="14"/>
      <c r="W53" s="14"/>
      <c r="X53" s="14"/>
      <c r="Y53" s="57"/>
      <c r="Z53" s="56"/>
      <c r="AA53" s="56"/>
      <c r="AB53" s="14"/>
      <c r="AC53" s="14"/>
    </row>
    <row r="54" spans="1:29" s="13" customFormat="1" ht="14.25" hidden="1" customHeight="1">
      <c r="A54"/>
      <c r="B54" s="80"/>
      <c r="C54" s="69" t="s">
        <v>53</v>
      </c>
      <c r="D54" s="65"/>
      <c r="E54" s="65"/>
      <c r="F54" s="65"/>
      <c r="G54" s="65"/>
      <c r="H54" s="65"/>
      <c r="I54" s="62">
        <v>0</v>
      </c>
      <c r="J54" s="81">
        <v>0</v>
      </c>
      <c r="K54" s="81">
        <v>0</v>
      </c>
      <c r="L54" s="81">
        <v>0</v>
      </c>
      <c r="M54" s="81">
        <v>0</v>
      </c>
      <c r="N54" s="81">
        <v>0</v>
      </c>
      <c r="O54" s="81">
        <v>0</v>
      </c>
      <c r="P54" s="81">
        <v>0</v>
      </c>
      <c r="Q54" s="71">
        <f t="shared" si="4"/>
        <v>0</v>
      </c>
      <c r="R54" s="82">
        <f t="shared" si="5"/>
        <v>0</v>
      </c>
      <c r="S54" s="72"/>
      <c r="U54" s="14"/>
      <c r="V54" s="14"/>
      <c r="W54" s="14"/>
      <c r="X54" s="14"/>
      <c r="Y54" s="57"/>
      <c r="Z54" s="57"/>
      <c r="AA54" s="57"/>
      <c r="AB54" s="14"/>
      <c r="AC54" s="14"/>
    </row>
    <row r="55" spans="1:29" s="13" customFormat="1" ht="14.25" hidden="1" customHeight="1">
      <c r="A55"/>
      <c r="B55" s="80"/>
      <c r="C55" s="69" t="s">
        <v>54</v>
      </c>
      <c r="D55" s="65"/>
      <c r="E55" s="65"/>
      <c r="F55" s="65"/>
      <c r="G55" s="65"/>
      <c r="H55" s="65"/>
      <c r="I55" s="62">
        <v>0</v>
      </c>
      <c r="J55" s="81"/>
      <c r="K55" s="81"/>
      <c r="L55" s="81"/>
      <c r="M55" s="81"/>
      <c r="N55" s="81"/>
      <c r="O55" s="81"/>
      <c r="P55" s="81"/>
      <c r="Q55" s="71">
        <f t="shared" si="4"/>
        <v>0</v>
      </c>
      <c r="R55" s="82">
        <f t="shared" si="5"/>
        <v>0</v>
      </c>
      <c r="S55" s="72"/>
      <c r="U55" s="14"/>
      <c r="V55" s="14"/>
      <c r="W55" s="14"/>
      <c r="X55" s="14"/>
      <c r="Y55" s="57"/>
      <c r="Z55" s="57"/>
      <c r="AA55" s="57"/>
      <c r="AB55" s="14"/>
      <c r="AC55" s="14"/>
    </row>
    <row r="56" spans="1:29" s="13" customFormat="1" ht="14.25" hidden="1" customHeight="1">
      <c r="A56"/>
      <c r="B56" s="80"/>
      <c r="C56" s="69" t="s">
        <v>55</v>
      </c>
      <c r="D56" s="65"/>
      <c r="E56" s="65"/>
      <c r="F56" s="65"/>
      <c r="G56" s="65"/>
      <c r="H56" s="65"/>
      <c r="I56" s="62">
        <v>0</v>
      </c>
      <c r="J56" s="81">
        <v>0</v>
      </c>
      <c r="K56" s="81">
        <v>0</v>
      </c>
      <c r="L56" s="81">
        <v>0</v>
      </c>
      <c r="M56" s="81">
        <v>0</v>
      </c>
      <c r="N56" s="81">
        <v>0</v>
      </c>
      <c r="O56" s="81">
        <v>0</v>
      </c>
      <c r="P56" s="81">
        <v>0</v>
      </c>
      <c r="Q56" s="71">
        <f t="shared" si="4"/>
        <v>0</v>
      </c>
      <c r="R56" s="82">
        <f t="shared" si="5"/>
        <v>0</v>
      </c>
      <c r="S56" s="72"/>
      <c r="U56" s="14"/>
      <c r="V56" s="14"/>
      <c r="W56" s="14"/>
      <c r="X56" s="14"/>
      <c r="Y56" s="57"/>
      <c r="Z56" s="57"/>
      <c r="AA56" s="57"/>
      <c r="AB56" s="14"/>
      <c r="AC56" s="14"/>
    </row>
    <row r="57" spans="1:29" s="13" customFormat="1" ht="14.25" hidden="1" customHeight="1">
      <c r="A57"/>
      <c r="B57" s="80"/>
      <c r="C57" s="69" t="s">
        <v>56</v>
      </c>
      <c r="D57" s="65"/>
      <c r="E57" s="65"/>
      <c r="F57" s="65"/>
      <c r="G57" s="65"/>
      <c r="H57" s="65"/>
      <c r="I57" s="62">
        <v>0</v>
      </c>
      <c r="J57" s="81">
        <v>0</v>
      </c>
      <c r="K57" s="81">
        <v>0</v>
      </c>
      <c r="L57" s="81">
        <v>0</v>
      </c>
      <c r="M57" s="81">
        <v>0</v>
      </c>
      <c r="N57" s="81">
        <v>0</v>
      </c>
      <c r="O57" s="81">
        <v>0</v>
      </c>
      <c r="P57" s="81">
        <v>0</v>
      </c>
      <c r="Q57" s="71">
        <f t="shared" si="4"/>
        <v>0</v>
      </c>
      <c r="R57" s="82">
        <f t="shared" si="5"/>
        <v>0</v>
      </c>
      <c r="S57" s="72"/>
      <c r="U57" s="14"/>
      <c r="V57" s="14"/>
      <c r="W57" s="14"/>
      <c r="X57" s="14"/>
      <c r="Y57" s="57"/>
      <c r="Z57" s="57"/>
      <c r="AA57" s="57"/>
      <c r="AB57" s="14"/>
      <c r="AC57" s="14"/>
    </row>
    <row r="58" spans="1:29" s="13" customFormat="1" ht="13.5" customHeight="1">
      <c r="A58"/>
      <c r="B58" s="80"/>
      <c r="C58" s="69" t="s">
        <v>57</v>
      </c>
      <c r="D58" s="65"/>
      <c r="E58" s="65"/>
      <c r="F58" s="65"/>
      <c r="G58" s="65"/>
      <c r="H58" s="65"/>
      <c r="I58" s="62">
        <v>0</v>
      </c>
      <c r="J58" s="81">
        <v>0</v>
      </c>
      <c r="K58" s="81">
        <v>0</v>
      </c>
      <c r="L58" s="81">
        <v>0</v>
      </c>
      <c r="M58" s="81">
        <v>4259.53</v>
      </c>
      <c r="N58" s="81">
        <v>0</v>
      </c>
      <c r="O58" s="81">
        <v>0</v>
      </c>
      <c r="P58" s="81">
        <v>0</v>
      </c>
      <c r="Q58" s="71">
        <f t="shared" si="4"/>
        <v>4259.53</v>
      </c>
      <c r="R58" s="82">
        <f t="shared" si="5"/>
        <v>4259.53</v>
      </c>
      <c r="S58" s="72"/>
      <c r="U58" s="14"/>
      <c r="V58" s="14"/>
      <c r="W58" s="14"/>
      <c r="X58" s="14"/>
      <c r="Y58" s="57"/>
      <c r="Z58" s="57"/>
      <c r="AA58" s="57"/>
      <c r="AB58" s="14"/>
      <c r="AC58" s="14"/>
    </row>
    <row r="59" spans="1:29" s="13" customFormat="1" ht="14.25" hidden="1" customHeight="1">
      <c r="A59"/>
      <c r="B59" s="80"/>
      <c r="C59" s="69" t="s">
        <v>58</v>
      </c>
      <c r="D59" s="65"/>
      <c r="E59" s="65"/>
      <c r="F59" s="65"/>
      <c r="G59" s="65"/>
      <c r="H59" s="65"/>
      <c r="I59" s="62">
        <v>0</v>
      </c>
      <c r="J59" s="81"/>
      <c r="K59" s="81"/>
      <c r="L59" s="81"/>
      <c r="M59" s="81"/>
      <c r="N59" s="81"/>
      <c r="O59" s="81"/>
      <c r="P59" s="81"/>
      <c r="Q59" s="71">
        <f t="shared" si="4"/>
        <v>0</v>
      </c>
      <c r="R59" s="82">
        <f t="shared" si="5"/>
        <v>0</v>
      </c>
      <c r="S59" s="72"/>
      <c r="U59" s="14"/>
      <c r="V59" s="14"/>
      <c r="W59" s="14"/>
      <c r="X59" s="14"/>
      <c r="Y59" s="57"/>
      <c r="Z59" s="57"/>
      <c r="AA59" s="57"/>
      <c r="AB59" s="14"/>
      <c r="AC59" s="14"/>
    </row>
    <row r="60" spans="1:29" s="13" customFormat="1" ht="14.25" hidden="1" customHeight="1">
      <c r="A60"/>
      <c r="B60" s="80"/>
      <c r="C60" s="69" t="s">
        <v>59</v>
      </c>
      <c r="D60" s="65"/>
      <c r="E60" s="65"/>
      <c r="F60" s="65"/>
      <c r="G60" s="65"/>
      <c r="H60" s="65"/>
      <c r="I60" s="62">
        <v>0</v>
      </c>
      <c r="J60" s="81">
        <v>0</v>
      </c>
      <c r="K60" s="81">
        <v>0</v>
      </c>
      <c r="L60" s="81">
        <v>0</v>
      </c>
      <c r="M60" s="81">
        <v>0</v>
      </c>
      <c r="N60" s="81">
        <v>0</v>
      </c>
      <c r="O60" s="81">
        <v>0</v>
      </c>
      <c r="P60" s="81">
        <v>0</v>
      </c>
      <c r="Q60" s="71">
        <f t="shared" si="4"/>
        <v>0</v>
      </c>
      <c r="R60" s="82">
        <f t="shared" si="5"/>
        <v>0</v>
      </c>
      <c r="S60" s="72"/>
      <c r="U60" s="14"/>
      <c r="V60" s="14"/>
      <c r="W60" s="14"/>
      <c r="X60" s="14"/>
      <c r="Y60" s="57"/>
      <c r="Z60" s="57"/>
      <c r="AA60" s="57"/>
      <c r="AB60" s="14"/>
      <c r="AC60" s="14"/>
    </row>
    <row r="61" spans="1:29" s="13" customFormat="1" ht="14.25" customHeight="1">
      <c r="A61"/>
      <c r="B61" s="80"/>
      <c r="C61" s="69" t="s">
        <v>60</v>
      </c>
      <c r="D61" s="65"/>
      <c r="E61" s="65"/>
      <c r="F61" s="65"/>
      <c r="G61" s="65"/>
      <c r="H61" s="65"/>
      <c r="I61" s="62">
        <v>0</v>
      </c>
      <c r="J61" s="81">
        <v>0</v>
      </c>
      <c r="K61" s="81">
        <v>0</v>
      </c>
      <c r="L61" s="81">
        <v>1891.96</v>
      </c>
      <c r="M61" s="81">
        <v>12318.379999999997</v>
      </c>
      <c r="N61" s="81">
        <v>0</v>
      </c>
      <c r="O61" s="81">
        <v>1036</v>
      </c>
      <c r="P61" s="81">
        <v>0</v>
      </c>
      <c r="Q61" s="71">
        <f>SUM(J61:P61)</f>
        <v>15246.339999999997</v>
      </c>
      <c r="R61" s="82">
        <f>Q61+I61</f>
        <v>15246.339999999997</v>
      </c>
      <c r="S61" s="72"/>
      <c r="U61" s="14"/>
      <c r="V61" s="14"/>
      <c r="W61" s="14"/>
      <c r="X61" s="14"/>
      <c r="Y61" s="57"/>
      <c r="Z61" s="57"/>
      <c r="AA61" s="57"/>
      <c r="AB61" s="14"/>
      <c r="AC61" s="14"/>
    </row>
    <row r="62" spans="1:29" s="13" customFormat="1" ht="14.25" hidden="1" customHeight="1">
      <c r="A62"/>
      <c r="B62" s="80"/>
      <c r="C62" s="69" t="s">
        <v>61</v>
      </c>
      <c r="D62" s="65"/>
      <c r="E62" s="65"/>
      <c r="F62" s="65"/>
      <c r="G62" s="65"/>
      <c r="H62" s="65"/>
      <c r="I62" s="62">
        <v>0</v>
      </c>
      <c r="J62" s="81">
        <v>0</v>
      </c>
      <c r="K62" s="81">
        <v>0</v>
      </c>
      <c r="L62" s="81">
        <v>0</v>
      </c>
      <c r="M62" s="81">
        <v>0</v>
      </c>
      <c r="N62" s="81">
        <v>0</v>
      </c>
      <c r="O62" s="81">
        <v>0</v>
      </c>
      <c r="P62" s="81">
        <v>0</v>
      </c>
      <c r="Q62" s="71">
        <f t="shared" si="4"/>
        <v>0</v>
      </c>
      <c r="R62" s="82">
        <f t="shared" si="5"/>
        <v>0</v>
      </c>
      <c r="S62" s="72"/>
      <c r="U62" s="14"/>
      <c r="V62" s="14"/>
      <c r="W62" s="14"/>
      <c r="X62" s="14"/>
      <c r="Y62" s="57"/>
      <c r="Z62" s="57"/>
      <c r="AA62" s="57"/>
      <c r="AB62" s="14"/>
      <c r="AC62" s="14"/>
    </row>
    <row r="63" spans="1:29" s="13" customFormat="1" ht="14.25" hidden="1" customHeight="1">
      <c r="A63"/>
      <c r="B63" s="80"/>
      <c r="C63" s="69" t="s">
        <v>62</v>
      </c>
      <c r="D63" s="65"/>
      <c r="E63" s="65"/>
      <c r="F63" s="65"/>
      <c r="G63" s="65"/>
      <c r="H63" s="65"/>
      <c r="I63" s="62">
        <v>0</v>
      </c>
      <c r="J63" s="81">
        <v>0</v>
      </c>
      <c r="K63" s="81">
        <v>0</v>
      </c>
      <c r="L63" s="81">
        <v>0</v>
      </c>
      <c r="M63" s="81">
        <v>0</v>
      </c>
      <c r="N63" s="81">
        <v>0</v>
      </c>
      <c r="O63" s="81">
        <v>0</v>
      </c>
      <c r="P63" s="81">
        <v>0</v>
      </c>
      <c r="Q63" s="71">
        <f t="shared" si="4"/>
        <v>0</v>
      </c>
      <c r="R63" s="82">
        <f t="shared" si="5"/>
        <v>0</v>
      </c>
      <c r="S63" s="72"/>
      <c r="T63" s="14"/>
      <c r="U63" s="14"/>
      <c r="V63" s="14"/>
      <c r="W63" s="14"/>
      <c r="X63" s="14"/>
      <c r="Y63" s="57"/>
      <c r="Z63" s="57"/>
      <c r="AA63" s="57"/>
      <c r="AB63" s="14"/>
      <c r="AC63" s="14"/>
    </row>
    <row r="64" spans="1:29" s="13" customFormat="1">
      <c r="A64"/>
      <c r="B64" s="80"/>
      <c r="C64" s="69" t="s">
        <v>63</v>
      </c>
      <c r="D64" s="65"/>
      <c r="E64" s="65"/>
      <c r="F64" s="65"/>
      <c r="G64" s="65"/>
      <c r="H64" s="65"/>
      <c r="I64" s="62">
        <v>0</v>
      </c>
      <c r="J64" s="81">
        <v>0</v>
      </c>
      <c r="K64" s="81">
        <v>530.48</v>
      </c>
      <c r="L64" s="81">
        <v>0</v>
      </c>
      <c r="M64" s="81">
        <v>20076.870000000003</v>
      </c>
      <c r="N64" s="81">
        <v>0</v>
      </c>
      <c r="O64" s="81">
        <v>0</v>
      </c>
      <c r="P64" s="81">
        <v>0</v>
      </c>
      <c r="Q64" s="71">
        <f>SUM(J64:P64)</f>
        <v>20607.350000000002</v>
      </c>
      <c r="R64" s="82">
        <f>Q64+I64</f>
        <v>20607.350000000002</v>
      </c>
      <c r="S64" s="72"/>
      <c r="T64" s="14"/>
      <c r="U64" s="14"/>
      <c r="V64" s="14"/>
      <c r="W64" s="14"/>
      <c r="X64" s="14"/>
      <c r="Y64" s="57"/>
      <c r="Z64" s="57"/>
      <c r="AA64" s="57"/>
      <c r="AB64" s="14"/>
      <c r="AC64" s="14"/>
    </row>
    <row r="65" spans="1:29" s="13" customFormat="1" hidden="1">
      <c r="A65"/>
      <c r="B65" s="80"/>
      <c r="C65" s="69" t="s">
        <v>64</v>
      </c>
      <c r="D65" s="65"/>
      <c r="E65" s="65"/>
      <c r="F65" s="65"/>
      <c r="G65" s="65"/>
      <c r="H65" s="65"/>
      <c r="I65" s="62">
        <v>0</v>
      </c>
      <c r="J65" s="81">
        <v>0</v>
      </c>
      <c r="K65" s="81">
        <v>0</v>
      </c>
      <c r="L65" s="81">
        <v>0</v>
      </c>
      <c r="M65" s="81">
        <v>0</v>
      </c>
      <c r="N65" s="81">
        <v>0</v>
      </c>
      <c r="O65" s="81">
        <v>0</v>
      </c>
      <c r="P65" s="81">
        <v>0</v>
      </c>
      <c r="Q65" s="71">
        <f t="shared" si="4"/>
        <v>0</v>
      </c>
      <c r="R65" s="82">
        <f>Q65+I65</f>
        <v>0</v>
      </c>
      <c r="S65" s="72"/>
      <c r="T65" s="14"/>
      <c r="U65" s="14"/>
      <c r="V65" s="14"/>
      <c r="W65" s="14"/>
      <c r="X65" s="14"/>
      <c r="Y65" s="57"/>
      <c r="Z65" s="57"/>
      <c r="AA65" s="57"/>
      <c r="AB65" s="14"/>
      <c r="AC65" s="14"/>
    </row>
    <row r="66" spans="1:29" s="13" customFormat="1" hidden="1">
      <c r="A66"/>
      <c r="B66" s="80"/>
      <c r="C66" s="69" t="s">
        <v>65</v>
      </c>
      <c r="D66" s="65"/>
      <c r="E66" s="65"/>
      <c r="F66" s="65"/>
      <c r="G66" s="65"/>
      <c r="H66" s="65"/>
      <c r="I66" s="62">
        <v>0</v>
      </c>
      <c r="J66" s="81">
        <v>0</v>
      </c>
      <c r="K66" s="81">
        <v>0</v>
      </c>
      <c r="L66" s="81">
        <v>0</v>
      </c>
      <c r="M66" s="81">
        <v>0</v>
      </c>
      <c r="N66" s="81">
        <v>0</v>
      </c>
      <c r="O66" s="81">
        <v>0</v>
      </c>
      <c r="P66" s="81">
        <v>0</v>
      </c>
      <c r="Q66" s="71">
        <f t="shared" si="4"/>
        <v>0</v>
      </c>
      <c r="R66" s="82">
        <f t="shared" si="5"/>
        <v>0</v>
      </c>
      <c r="S66" s="72"/>
      <c r="T66" s="14"/>
      <c r="U66" s="14"/>
      <c r="V66" s="14"/>
      <c r="W66" s="14"/>
      <c r="X66" s="14"/>
      <c r="Y66" s="57"/>
      <c r="Z66" s="57"/>
      <c r="AA66" s="57"/>
      <c r="AB66" s="14"/>
      <c r="AC66" s="14"/>
    </row>
    <row r="67" spans="1:29" s="13" customFormat="1" hidden="1">
      <c r="A67"/>
      <c r="B67" s="80"/>
      <c r="C67" s="69" t="s">
        <v>66</v>
      </c>
      <c r="D67" s="65"/>
      <c r="E67" s="65"/>
      <c r="F67" s="65"/>
      <c r="G67" s="65"/>
      <c r="H67" s="65"/>
      <c r="I67" s="62">
        <v>0</v>
      </c>
      <c r="J67" s="81"/>
      <c r="K67" s="81"/>
      <c r="L67" s="81"/>
      <c r="M67" s="81"/>
      <c r="N67" s="81"/>
      <c r="O67" s="81"/>
      <c r="P67" s="81"/>
      <c r="Q67" s="71">
        <f t="shared" si="4"/>
        <v>0</v>
      </c>
      <c r="R67" s="82">
        <f t="shared" si="5"/>
        <v>0</v>
      </c>
      <c r="S67" s="72"/>
      <c r="T67" s="14"/>
      <c r="U67" s="14"/>
      <c r="V67" s="14"/>
      <c r="W67" s="14"/>
      <c r="X67" s="14"/>
      <c r="Y67" s="57"/>
      <c r="Z67" s="57"/>
      <c r="AA67" s="57"/>
      <c r="AB67" s="14"/>
      <c r="AC67" s="14"/>
    </row>
    <row r="68" spans="1:29" s="13" customFormat="1" hidden="1">
      <c r="A68"/>
      <c r="B68" s="80"/>
      <c r="C68" s="69" t="s">
        <v>67</v>
      </c>
      <c r="D68" s="65"/>
      <c r="E68" s="65"/>
      <c r="F68" s="65"/>
      <c r="G68" s="65"/>
      <c r="H68" s="65"/>
      <c r="I68" s="62">
        <v>0</v>
      </c>
      <c r="J68" s="81">
        <v>0</v>
      </c>
      <c r="K68" s="81">
        <v>0</v>
      </c>
      <c r="L68" s="81">
        <v>0</v>
      </c>
      <c r="M68" s="81">
        <v>0</v>
      </c>
      <c r="N68" s="81">
        <v>0</v>
      </c>
      <c r="O68" s="81">
        <v>0</v>
      </c>
      <c r="P68" s="81">
        <v>0</v>
      </c>
      <c r="Q68" s="71">
        <f t="shared" si="4"/>
        <v>0</v>
      </c>
      <c r="R68" s="82">
        <f t="shared" si="5"/>
        <v>0</v>
      </c>
      <c r="S68" s="72"/>
      <c r="T68" s="14"/>
      <c r="U68" s="14"/>
      <c r="V68" s="14"/>
      <c r="W68" s="14"/>
      <c r="X68" s="14"/>
      <c r="Y68" s="57"/>
      <c r="Z68" s="57"/>
      <c r="AA68" s="57"/>
      <c r="AB68" s="14"/>
      <c r="AC68" s="14"/>
    </row>
    <row r="69" spans="1:29" s="13" customFormat="1">
      <c r="A69"/>
      <c r="B69" s="80"/>
      <c r="C69" s="69" t="s">
        <v>68</v>
      </c>
      <c r="D69" s="65"/>
      <c r="E69" s="65"/>
      <c r="F69" s="65"/>
      <c r="G69" s="65"/>
      <c r="H69" s="65"/>
      <c r="I69" s="62">
        <v>0</v>
      </c>
      <c r="J69" s="81">
        <v>0</v>
      </c>
      <c r="K69" s="81">
        <v>800</v>
      </c>
      <c r="L69" s="81">
        <v>0</v>
      </c>
      <c r="M69" s="81">
        <v>42637.140000000007</v>
      </c>
      <c r="N69" s="81">
        <v>0</v>
      </c>
      <c r="O69" s="81">
        <v>0</v>
      </c>
      <c r="P69" s="81">
        <v>0</v>
      </c>
      <c r="Q69" s="71">
        <f>SUM(J69:P69)</f>
        <v>43437.140000000007</v>
      </c>
      <c r="R69" s="82">
        <f>Q69+I69</f>
        <v>43437.140000000007</v>
      </c>
      <c r="S69" s="72"/>
      <c r="T69" s="14"/>
      <c r="U69" s="14"/>
      <c r="V69" s="14"/>
      <c r="W69" s="14"/>
      <c r="X69" s="14"/>
      <c r="Y69" s="57"/>
      <c r="Z69" s="57"/>
      <c r="AA69" s="57"/>
      <c r="AB69" s="14"/>
      <c r="AC69" s="14"/>
    </row>
    <row r="70" spans="1:29" s="13" customFormat="1">
      <c r="A70"/>
      <c r="B70" s="80"/>
      <c r="C70" s="69" t="s">
        <v>69</v>
      </c>
      <c r="D70" s="65"/>
      <c r="E70" s="65"/>
      <c r="F70" s="65"/>
      <c r="G70" s="65"/>
      <c r="H70" s="65"/>
      <c r="I70" s="62">
        <v>0</v>
      </c>
      <c r="J70" s="81">
        <v>0</v>
      </c>
      <c r="K70" s="81">
        <v>2074.08</v>
      </c>
      <c r="L70" s="81">
        <v>0</v>
      </c>
      <c r="M70" s="81">
        <v>0</v>
      </c>
      <c r="N70" s="81">
        <v>0</v>
      </c>
      <c r="O70" s="81">
        <v>0</v>
      </c>
      <c r="P70" s="81">
        <v>34417.199999999997</v>
      </c>
      <c r="Q70" s="71">
        <f>SUM(J70:P70)</f>
        <v>36491.279999999999</v>
      </c>
      <c r="R70" s="82">
        <f>Q70+I70</f>
        <v>36491.279999999999</v>
      </c>
      <c r="S70" s="72"/>
      <c r="T70" s="14"/>
      <c r="U70" s="14"/>
      <c r="V70" s="14"/>
      <c r="W70" s="14"/>
      <c r="X70" s="14"/>
      <c r="Y70" s="57"/>
      <c r="Z70" s="57"/>
      <c r="AA70" s="57"/>
      <c r="AB70" s="14"/>
      <c r="AC70" s="14"/>
    </row>
    <row r="71" spans="1:29" s="13" customFormat="1">
      <c r="A71"/>
      <c r="B71" s="80"/>
      <c r="C71" s="69" t="s">
        <v>70</v>
      </c>
      <c r="D71" s="65"/>
      <c r="E71" s="65"/>
      <c r="F71" s="65"/>
      <c r="G71" s="65"/>
      <c r="H71" s="65"/>
      <c r="I71" s="62">
        <v>0</v>
      </c>
      <c r="J71" s="81">
        <v>0</v>
      </c>
      <c r="K71" s="81">
        <v>0</v>
      </c>
      <c r="L71" s="81">
        <v>0</v>
      </c>
      <c r="M71" s="81">
        <v>1739.99</v>
      </c>
      <c r="N71" s="81">
        <v>0</v>
      </c>
      <c r="O71" s="81">
        <v>0</v>
      </c>
      <c r="P71" s="81">
        <v>0</v>
      </c>
      <c r="Q71" s="71">
        <f t="shared" si="4"/>
        <v>1739.99</v>
      </c>
      <c r="R71" s="82">
        <f>Q71+I71</f>
        <v>1739.99</v>
      </c>
      <c r="S71" s="72"/>
      <c r="T71" s="14"/>
      <c r="U71" s="14"/>
      <c r="V71" s="14"/>
      <c r="W71" s="14"/>
      <c r="X71" s="14"/>
      <c r="Y71" s="57"/>
      <c r="Z71" s="57"/>
      <c r="AA71" s="57"/>
      <c r="AB71" s="14"/>
      <c r="AC71" s="14"/>
    </row>
    <row r="72" spans="1:29" s="13" customFormat="1">
      <c r="A72"/>
      <c r="B72" s="80"/>
      <c r="C72" s="69" t="s">
        <v>71</v>
      </c>
      <c r="D72" s="65"/>
      <c r="E72" s="65"/>
      <c r="F72" s="65"/>
      <c r="G72" s="65"/>
      <c r="H72" s="65"/>
      <c r="I72" s="62">
        <v>0</v>
      </c>
      <c r="J72" s="81">
        <v>0</v>
      </c>
      <c r="K72" s="81">
        <v>0</v>
      </c>
      <c r="L72" s="81">
        <v>0</v>
      </c>
      <c r="M72" s="81">
        <v>0</v>
      </c>
      <c r="N72" s="81">
        <v>0</v>
      </c>
      <c r="O72" s="81">
        <v>0</v>
      </c>
      <c r="P72" s="81">
        <v>1950.03</v>
      </c>
      <c r="Q72" s="71">
        <f t="shared" si="4"/>
        <v>1950.03</v>
      </c>
      <c r="R72" s="82">
        <f t="shared" si="5"/>
        <v>1950.03</v>
      </c>
      <c r="S72" s="72"/>
      <c r="T72" s="14"/>
      <c r="U72" s="14"/>
      <c r="V72" s="14"/>
      <c r="W72" s="14"/>
      <c r="X72" s="14"/>
      <c r="Y72" s="57"/>
      <c r="Z72" s="57"/>
      <c r="AA72" s="57"/>
      <c r="AB72" s="14"/>
      <c r="AC72" s="14"/>
    </row>
    <row r="73" spans="1:29" s="13" customFormat="1" hidden="1">
      <c r="A73"/>
      <c r="B73" s="80"/>
      <c r="C73" s="69" t="s">
        <v>72</v>
      </c>
      <c r="D73" s="65"/>
      <c r="E73" s="65"/>
      <c r="F73" s="65"/>
      <c r="G73" s="65"/>
      <c r="H73" s="65"/>
      <c r="I73" s="62">
        <v>0</v>
      </c>
      <c r="J73" s="81">
        <v>0</v>
      </c>
      <c r="K73" s="81">
        <v>0</v>
      </c>
      <c r="L73" s="81">
        <v>0</v>
      </c>
      <c r="M73" s="81">
        <v>0</v>
      </c>
      <c r="N73" s="81">
        <v>0</v>
      </c>
      <c r="O73" s="81">
        <v>0</v>
      </c>
      <c r="P73" s="81">
        <v>0</v>
      </c>
      <c r="Q73" s="71">
        <f t="shared" si="4"/>
        <v>0</v>
      </c>
      <c r="R73" s="82">
        <f t="shared" si="5"/>
        <v>0</v>
      </c>
      <c r="S73" s="72"/>
      <c r="T73" s="14"/>
      <c r="U73" s="14"/>
      <c r="V73" s="14"/>
      <c r="W73" s="14"/>
      <c r="X73" s="14"/>
      <c r="Y73" s="57"/>
      <c r="Z73" s="57"/>
      <c r="AA73" s="57"/>
      <c r="AB73" s="14"/>
      <c r="AC73" s="14"/>
    </row>
    <row r="74" spans="1:29" s="13" customFormat="1" hidden="1">
      <c r="A74"/>
      <c r="B74" s="80"/>
      <c r="C74" s="69" t="s">
        <v>73</v>
      </c>
      <c r="D74" s="65"/>
      <c r="E74" s="65"/>
      <c r="F74" s="65"/>
      <c r="G74" s="65"/>
      <c r="H74" s="65"/>
      <c r="I74" s="62"/>
      <c r="J74" s="81"/>
      <c r="K74" s="81"/>
      <c r="L74" s="81"/>
      <c r="M74" s="81"/>
      <c r="N74" s="81"/>
      <c r="O74" s="81"/>
      <c r="P74" s="81"/>
      <c r="Q74" s="71"/>
      <c r="R74" s="82"/>
      <c r="S74" s="72"/>
      <c r="T74" s="14"/>
      <c r="U74" s="14"/>
      <c r="V74" s="14"/>
      <c r="W74" s="14"/>
      <c r="X74" s="14"/>
      <c r="Y74" s="57"/>
      <c r="Z74" s="57"/>
      <c r="AA74" s="57"/>
      <c r="AB74" s="14"/>
      <c r="AC74" s="14"/>
    </row>
    <row r="75" spans="1:29" s="13" customFormat="1" hidden="1">
      <c r="A75"/>
      <c r="B75" s="80"/>
      <c r="C75" s="69" t="s">
        <v>74</v>
      </c>
      <c r="D75" s="65"/>
      <c r="E75" s="65"/>
      <c r="F75" s="65"/>
      <c r="G75" s="65"/>
      <c r="H75" s="65"/>
      <c r="I75" s="62">
        <v>0</v>
      </c>
      <c r="J75" s="81">
        <v>0</v>
      </c>
      <c r="K75" s="81">
        <v>0</v>
      </c>
      <c r="L75" s="81">
        <v>0</v>
      </c>
      <c r="M75" s="81">
        <v>0</v>
      </c>
      <c r="N75" s="81">
        <v>0</v>
      </c>
      <c r="O75" s="81">
        <v>0</v>
      </c>
      <c r="P75" s="81">
        <v>0</v>
      </c>
      <c r="Q75" s="71">
        <f>SUM(J75:P75)</f>
        <v>0</v>
      </c>
      <c r="R75" s="82">
        <f>Q75+I75</f>
        <v>0</v>
      </c>
      <c r="S75" s="72"/>
      <c r="T75" s="14"/>
      <c r="U75" s="14"/>
      <c r="V75" s="14"/>
      <c r="W75" s="14"/>
      <c r="X75" s="14"/>
      <c r="Y75" s="57"/>
      <c r="Z75" s="57"/>
      <c r="AA75" s="57"/>
      <c r="AB75" s="14"/>
      <c r="AC75" s="14"/>
    </row>
    <row r="76" spans="1:29" s="13" customFormat="1">
      <c r="A76"/>
      <c r="B76" s="80"/>
      <c r="C76" s="69" t="s">
        <v>75</v>
      </c>
      <c r="D76" s="65"/>
      <c r="E76" s="65"/>
      <c r="F76" s="65"/>
      <c r="G76" s="65"/>
      <c r="H76" s="65"/>
      <c r="I76" s="62">
        <v>0</v>
      </c>
      <c r="J76" s="81">
        <v>0</v>
      </c>
      <c r="K76" s="81">
        <v>0</v>
      </c>
      <c r="L76" s="81">
        <v>0</v>
      </c>
      <c r="M76" s="81">
        <v>17355.34</v>
      </c>
      <c r="N76" s="81">
        <v>0</v>
      </c>
      <c r="O76" s="81">
        <v>0</v>
      </c>
      <c r="P76" s="81">
        <v>0</v>
      </c>
      <c r="Q76" s="71">
        <f>SUM(J76:P76)</f>
        <v>17355.34</v>
      </c>
      <c r="R76" s="82">
        <f>Q76+I76</f>
        <v>17355.34</v>
      </c>
      <c r="S76" s="72"/>
      <c r="T76" s="14"/>
      <c r="U76" s="14"/>
      <c r="V76" s="14"/>
      <c r="W76" s="14"/>
      <c r="X76" s="14"/>
      <c r="Y76" s="57"/>
      <c r="Z76" s="57"/>
      <c r="AA76" s="57"/>
      <c r="AB76" s="14"/>
      <c r="AC76" s="14"/>
    </row>
    <row r="77" spans="1:29" s="13" customFormat="1" hidden="1">
      <c r="A77"/>
      <c r="B77" s="80"/>
      <c r="C77" s="69" t="s">
        <v>76</v>
      </c>
      <c r="D77" s="65"/>
      <c r="E77" s="65"/>
      <c r="F77" s="65"/>
      <c r="G77" s="65"/>
      <c r="H77" s="65"/>
      <c r="I77" s="62">
        <v>0</v>
      </c>
      <c r="J77" s="81">
        <v>0</v>
      </c>
      <c r="K77" s="81">
        <v>0</v>
      </c>
      <c r="L77" s="81">
        <v>0</v>
      </c>
      <c r="M77" s="81">
        <v>0</v>
      </c>
      <c r="N77" s="81">
        <v>0</v>
      </c>
      <c r="O77" s="81">
        <v>0</v>
      </c>
      <c r="P77" s="81">
        <v>0</v>
      </c>
      <c r="Q77" s="71">
        <f t="shared" si="4"/>
        <v>0</v>
      </c>
      <c r="R77" s="82">
        <f t="shared" si="5"/>
        <v>0</v>
      </c>
      <c r="S77" s="72"/>
      <c r="T77" s="14"/>
      <c r="U77" s="14"/>
      <c r="V77" s="14"/>
      <c r="W77" s="14"/>
      <c r="X77" s="14"/>
      <c r="Y77" s="57"/>
      <c r="Z77" s="57"/>
      <c r="AA77" s="57"/>
      <c r="AB77" s="14"/>
      <c r="AC77" s="14"/>
    </row>
    <row r="78" spans="1:29" s="13" customFormat="1">
      <c r="A78"/>
      <c r="B78" s="80"/>
      <c r="C78" s="69" t="s">
        <v>77</v>
      </c>
      <c r="D78" s="65"/>
      <c r="E78" s="65"/>
      <c r="F78" s="65"/>
      <c r="G78" s="65"/>
      <c r="H78" s="65"/>
      <c r="I78" s="62">
        <v>0</v>
      </c>
      <c r="J78" s="81">
        <v>0</v>
      </c>
      <c r="K78" s="81">
        <v>0</v>
      </c>
      <c r="L78" s="81">
        <v>0</v>
      </c>
      <c r="M78" s="81">
        <v>1809.6</v>
      </c>
      <c r="N78" s="81">
        <v>0</v>
      </c>
      <c r="O78" s="81">
        <v>0</v>
      </c>
      <c r="P78" s="81">
        <v>0</v>
      </c>
      <c r="Q78" s="71">
        <f>SUM(J78:P78)</f>
        <v>1809.6</v>
      </c>
      <c r="R78" s="82">
        <f>Q78+I78</f>
        <v>1809.6</v>
      </c>
      <c r="S78" s="72"/>
      <c r="T78" s="14"/>
      <c r="U78" s="14"/>
      <c r="V78" s="14"/>
      <c r="W78" s="14"/>
      <c r="X78" s="14"/>
      <c r="Y78" s="57"/>
      <c r="Z78" s="57"/>
      <c r="AA78" s="57"/>
      <c r="AB78" s="14"/>
      <c r="AC78" s="14"/>
    </row>
    <row r="79" spans="1:29" s="13" customFormat="1" hidden="1">
      <c r="A79"/>
      <c r="B79" s="80"/>
      <c r="C79" s="69" t="s">
        <v>78</v>
      </c>
      <c r="D79" s="65"/>
      <c r="E79" s="65"/>
      <c r="F79" s="65"/>
      <c r="G79" s="65"/>
      <c r="H79" s="65"/>
      <c r="I79" s="62">
        <v>0</v>
      </c>
      <c r="J79" s="81">
        <v>0</v>
      </c>
      <c r="K79" s="81">
        <v>0</v>
      </c>
      <c r="L79" s="81">
        <v>0</v>
      </c>
      <c r="M79" s="81">
        <v>0</v>
      </c>
      <c r="N79" s="81">
        <v>0</v>
      </c>
      <c r="O79" s="81">
        <v>0</v>
      </c>
      <c r="P79" s="81">
        <v>0</v>
      </c>
      <c r="Q79" s="71">
        <f t="shared" si="4"/>
        <v>0</v>
      </c>
      <c r="R79" s="82">
        <f t="shared" si="5"/>
        <v>0</v>
      </c>
      <c r="S79" s="72"/>
      <c r="T79" s="14"/>
      <c r="U79" s="14"/>
      <c r="V79" s="14"/>
      <c r="W79" s="14"/>
      <c r="X79" s="14"/>
      <c r="Y79" s="57"/>
      <c r="Z79" s="57"/>
      <c r="AA79" s="57"/>
      <c r="AB79" s="14"/>
      <c r="AC79" s="14"/>
    </row>
    <row r="80" spans="1:29" s="13" customFormat="1" hidden="1">
      <c r="A80"/>
      <c r="B80" s="80"/>
      <c r="C80" s="69" t="s">
        <v>79</v>
      </c>
      <c r="D80" s="65"/>
      <c r="E80" s="65"/>
      <c r="F80" s="65"/>
      <c r="G80" s="65"/>
      <c r="H80" s="65"/>
      <c r="I80" s="62">
        <v>0</v>
      </c>
      <c r="J80" s="81"/>
      <c r="K80" s="81"/>
      <c r="L80" s="81"/>
      <c r="M80" s="81"/>
      <c r="N80" s="81"/>
      <c r="O80" s="81"/>
      <c r="P80" s="81"/>
      <c r="Q80" s="71">
        <f t="shared" si="4"/>
        <v>0</v>
      </c>
      <c r="R80" s="82">
        <f>Q80+I80</f>
        <v>0</v>
      </c>
      <c r="S80" s="72"/>
      <c r="T80" s="14"/>
      <c r="U80" s="14"/>
      <c r="V80" s="14"/>
      <c r="W80" s="14"/>
      <c r="X80" s="14"/>
      <c r="Y80" s="57"/>
      <c r="Z80" s="57"/>
      <c r="AA80" s="57"/>
      <c r="AB80" s="14"/>
      <c r="AC80" s="14"/>
    </row>
    <row r="81" spans="1:29" s="13" customFormat="1" hidden="1">
      <c r="A81" s="1"/>
      <c r="B81" s="80"/>
      <c r="C81" s="58" t="s">
        <v>80</v>
      </c>
      <c r="D81" s="65"/>
      <c r="E81" s="65"/>
      <c r="F81" s="65"/>
      <c r="G81" s="65"/>
      <c r="H81" s="65"/>
      <c r="I81" s="62">
        <v>0</v>
      </c>
      <c r="J81" s="81">
        <v>0</v>
      </c>
      <c r="K81" s="81">
        <v>0</v>
      </c>
      <c r="L81" s="81">
        <v>0</v>
      </c>
      <c r="M81" s="81">
        <v>0</v>
      </c>
      <c r="N81" s="81">
        <v>0</v>
      </c>
      <c r="O81" s="81">
        <v>0</v>
      </c>
      <c r="P81" s="81">
        <v>0</v>
      </c>
      <c r="Q81" s="71">
        <f t="shared" si="4"/>
        <v>0</v>
      </c>
      <c r="R81" s="82">
        <f t="shared" si="5"/>
        <v>0</v>
      </c>
      <c r="S81" s="72"/>
      <c r="T81" s="14"/>
      <c r="U81" s="14"/>
      <c r="V81" s="14"/>
      <c r="W81" s="14"/>
      <c r="X81" s="14"/>
      <c r="Y81" s="57"/>
      <c r="Z81" s="57"/>
      <c r="AA81" s="57"/>
      <c r="AB81" s="14"/>
      <c r="AC81" s="14"/>
    </row>
    <row r="82" spans="1:29" s="13" customFormat="1">
      <c r="A82" s="1"/>
      <c r="B82" s="80"/>
      <c r="C82" s="69" t="s">
        <v>81</v>
      </c>
      <c r="D82" s="65"/>
      <c r="E82" s="65"/>
      <c r="F82" s="65"/>
      <c r="G82" s="65"/>
      <c r="H82" s="65"/>
      <c r="I82" s="62">
        <v>0</v>
      </c>
      <c r="J82" s="81">
        <v>0</v>
      </c>
      <c r="K82" s="81">
        <v>4408</v>
      </c>
      <c r="L82" s="81">
        <v>0</v>
      </c>
      <c r="M82" s="81">
        <v>24796.17</v>
      </c>
      <c r="N82" s="81">
        <v>0</v>
      </c>
      <c r="O82" s="81">
        <v>0</v>
      </c>
      <c r="P82" s="81">
        <v>0</v>
      </c>
      <c r="Q82" s="71">
        <f>SUM(J82:P82)</f>
        <v>29204.17</v>
      </c>
      <c r="R82" s="82">
        <f>Q82+I82</f>
        <v>29204.17</v>
      </c>
      <c r="S82" s="72"/>
      <c r="T82" s="14"/>
      <c r="U82" s="14"/>
      <c r="V82" s="14"/>
      <c r="W82" s="14"/>
      <c r="X82" s="14"/>
      <c r="Y82" s="57"/>
      <c r="Z82" s="57"/>
      <c r="AA82" s="57"/>
      <c r="AB82" s="14"/>
      <c r="AC82" s="14"/>
    </row>
    <row r="83" spans="1:29" s="13" customFormat="1">
      <c r="C83" s="58"/>
      <c r="D83" s="65"/>
      <c r="E83" s="65"/>
      <c r="F83" s="65"/>
      <c r="G83" s="65"/>
      <c r="H83" s="65"/>
      <c r="I83" s="62"/>
      <c r="J83" s="62"/>
      <c r="K83" s="62"/>
      <c r="L83" s="62"/>
      <c r="M83" s="62"/>
      <c r="N83" s="62"/>
      <c r="O83" s="62"/>
      <c r="P83" s="62"/>
      <c r="Q83" s="62"/>
      <c r="R83" s="82"/>
      <c r="S83" s="72"/>
      <c r="T83" s="14"/>
      <c r="U83" s="14"/>
      <c r="V83" s="14"/>
      <c r="W83" s="14"/>
      <c r="X83" s="14"/>
      <c r="Y83" s="57"/>
      <c r="Z83" s="57"/>
      <c r="AA83" s="57"/>
      <c r="AB83" s="14"/>
      <c r="AC83" s="14"/>
    </row>
    <row r="84" spans="1:29" s="56" customFormat="1">
      <c r="C84" s="64" t="s">
        <v>82</v>
      </c>
      <c r="D84" s="65">
        <f>+'[1]Edo. Pptal.'!E21</f>
        <v>3520481</v>
      </c>
      <c r="E84" s="65"/>
      <c r="F84" s="65">
        <f>SUM(D84:E84)</f>
        <v>3520481</v>
      </c>
      <c r="G84" s="65"/>
      <c r="H84" s="65"/>
      <c r="I84" s="65">
        <f>SUM(I87:I126)</f>
        <v>0</v>
      </c>
      <c r="J84" s="65">
        <f>SUM(J85:J135)</f>
        <v>6750.5599999999995</v>
      </c>
      <c r="K84" s="65">
        <f t="shared" ref="K84:P84" si="6">SUM(K85:K135)</f>
        <v>340444.05</v>
      </c>
      <c r="L84" s="65">
        <f t="shared" si="6"/>
        <v>0</v>
      </c>
      <c r="M84" s="65">
        <f t="shared" si="6"/>
        <v>5806.6300000000047</v>
      </c>
      <c r="N84" s="65">
        <f t="shared" si="6"/>
        <v>0</v>
      </c>
      <c r="O84" s="65">
        <f t="shared" si="6"/>
        <v>451.7</v>
      </c>
      <c r="P84" s="65">
        <f t="shared" si="6"/>
        <v>9235.86</v>
      </c>
      <c r="Q84" s="65">
        <f>SUM(Q85:Q135)</f>
        <v>362688.8</v>
      </c>
      <c r="R84" s="65">
        <f>Q84+I84</f>
        <v>362688.8</v>
      </c>
      <c r="S84" s="66">
        <f>F84-R84</f>
        <v>3157792.2</v>
      </c>
      <c r="T84" s="68"/>
      <c r="U84" s="76"/>
      <c r="V84" s="57"/>
      <c r="W84" s="57"/>
      <c r="X84" s="57"/>
      <c r="Y84" s="57"/>
      <c r="Z84" s="57"/>
      <c r="AA84" s="57"/>
      <c r="AB84" s="57"/>
      <c r="AC84" s="57"/>
    </row>
    <row r="85" spans="1:29" s="13" customFormat="1" hidden="1">
      <c r="A85" s="1"/>
      <c r="B85" s="80"/>
      <c r="C85" s="69" t="s">
        <v>83</v>
      </c>
      <c r="D85" s="65"/>
      <c r="E85" s="65"/>
      <c r="F85" s="65"/>
      <c r="G85" s="65"/>
      <c r="H85" s="65"/>
      <c r="I85" s="62">
        <v>0</v>
      </c>
      <c r="J85" s="81"/>
      <c r="K85" s="81"/>
      <c r="L85" s="81"/>
      <c r="M85" s="81"/>
      <c r="N85" s="81"/>
      <c r="O85" s="81"/>
      <c r="P85" s="81"/>
      <c r="Q85" s="71">
        <f>SUM(J85:P85)</f>
        <v>0</v>
      </c>
      <c r="R85" s="82">
        <f t="shared" ref="R85:R135" si="7">Q85+I85</f>
        <v>0</v>
      </c>
      <c r="S85" s="72"/>
      <c r="T85" s="14"/>
      <c r="U85" s="14"/>
      <c r="V85" s="14"/>
      <c r="W85" s="14"/>
      <c r="X85" s="14"/>
      <c r="Y85" s="57"/>
      <c r="Z85" s="57"/>
      <c r="AA85" s="57"/>
      <c r="AB85" s="14"/>
      <c r="AC85" s="14"/>
    </row>
    <row r="86" spans="1:29" s="13" customFormat="1" hidden="1">
      <c r="A86" s="1"/>
      <c r="B86" s="80"/>
      <c r="C86" s="69" t="s">
        <v>84</v>
      </c>
      <c r="D86" s="65"/>
      <c r="E86" s="65"/>
      <c r="F86" s="65"/>
      <c r="G86" s="65"/>
      <c r="H86" s="65"/>
      <c r="I86" s="62">
        <v>0</v>
      </c>
      <c r="J86" s="81"/>
      <c r="K86" s="81"/>
      <c r="L86" s="81"/>
      <c r="M86" s="81"/>
      <c r="N86" s="81"/>
      <c r="O86" s="81"/>
      <c r="P86" s="81"/>
      <c r="Q86" s="71">
        <f t="shared" ref="Q86:Q135" si="8">SUM(J86:P86)</f>
        <v>0</v>
      </c>
      <c r="R86" s="82">
        <f t="shared" si="7"/>
        <v>0</v>
      </c>
      <c r="S86" s="72"/>
      <c r="T86" s="14"/>
      <c r="U86" s="14"/>
      <c r="V86" s="14"/>
      <c r="W86" s="14"/>
      <c r="X86" s="14"/>
      <c r="Y86" s="57"/>
      <c r="Z86" s="57"/>
      <c r="AA86" s="57"/>
      <c r="AB86" s="14"/>
      <c r="AC86" s="14"/>
    </row>
    <row r="87" spans="1:29" s="13" customFormat="1" hidden="1">
      <c r="A87" s="1"/>
      <c r="B87" s="80"/>
      <c r="C87" s="58" t="s">
        <v>85</v>
      </c>
      <c r="D87" s="65"/>
      <c r="E87" s="65"/>
      <c r="F87" s="65"/>
      <c r="G87" s="65"/>
      <c r="H87" s="65"/>
      <c r="I87" s="62">
        <v>0</v>
      </c>
      <c r="J87" s="81"/>
      <c r="K87" s="81"/>
      <c r="L87" s="81"/>
      <c r="M87" s="81"/>
      <c r="N87" s="81"/>
      <c r="O87" s="81"/>
      <c r="P87" s="81"/>
      <c r="Q87" s="71">
        <f t="shared" si="8"/>
        <v>0</v>
      </c>
      <c r="R87" s="82">
        <f>Q87+I87</f>
        <v>0</v>
      </c>
      <c r="S87" s="72"/>
      <c r="T87" s="14"/>
      <c r="U87" s="14"/>
      <c r="V87" s="14"/>
      <c r="W87" s="14"/>
      <c r="X87" s="14"/>
      <c r="Y87" s="57"/>
      <c r="Z87" s="57"/>
      <c r="AA87" s="57"/>
      <c r="AB87" s="14"/>
      <c r="AC87" s="14"/>
    </row>
    <row r="88" spans="1:29" s="13" customFormat="1" hidden="1">
      <c r="A88" s="1"/>
      <c r="B88" s="80"/>
      <c r="C88" s="69" t="s">
        <v>86</v>
      </c>
      <c r="D88" s="65"/>
      <c r="E88" s="65"/>
      <c r="F88" s="65"/>
      <c r="G88" s="65"/>
      <c r="H88" s="65"/>
      <c r="I88" s="62">
        <v>0</v>
      </c>
      <c r="J88" s="81"/>
      <c r="K88" s="81"/>
      <c r="L88" s="81"/>
      <c r="M88" s="81"/>
      <c r="N88" s="81"/>
      <c r="O88" s="81"/>
      <c r="P88" s="81"/>
      <c r="Q88" s="71">
        <f t="shared" si="8"/>
        <v>0</v>
      </c>
      <c r="R88" s="82">
        <f t="shared" si="7"/>
        <v>0</v>
      </c>
      <c r="S88" s="72"/>
      <c r="T88" s="75" t="e">
        <f>+R84+#REF!</f>
        <v>#REF!</v>
      </c>
      <c r="U88" s="14"/>
      <c r="V88" s="14"/>
      <c r="W88" s="14"/>
      <c r="X88" s="14"/>
      <c r="Y88" s="57"/>
      <c r="Z88" s="57"/>
      <c r="AA88" s="57"/>
      <c r="AB88" s="14"/>
      <c r="AC88" s="14"/>
    </row>
    <row r="89" spans="1:29" s="13" customFormat="1" hidden="1">
      <c r="A89" s="1"/>
      <c r="B89" s="80"/>
      <c r="C89" s="69" t="s">
        <v>87</v>
      </c>
      <c r="D89" s="65"/>
      <c r="E89" s="65"/>
      <c r="F89" s="65"/>
      <c r="G89" s="65"/>
      <c r="H89" s="65"/>
      <c r="I89" s="62">
        <v>0</v>
      </c>
      <c r="J89" s="81"/>
      <c r="K89" s="81"/>
      <c r="L89" s="81"/>
      <c r="M89" s="81"/>
      <c r="N89" s="81"/>
      <c r="O89" s="81"/>
      <c r="P89" s="81"/>
      <c r="Q89" s="71">
        <f t="shared" si="8"/>
        <v>0</v>
      </c>
      <c r="R89" s="82">
        <f t="shared" si="7"/>
        <v>0</v>
      </c>
      <c r="S89" s="72"/>
      <c r="T89" s="14"/>
      <c r="U89" s="14"/>
      <c r="V89" s="14"/>
      <c r="W89" s="14"/>
      <c r="X89" s="14"/>
      <c r="Y89" s="57"/>
      <c r="Z89" s="57"/>
      <c r="AA89" s="57"/>
      <c r="AB89" s="14"/>
      <c r="AC89" s="14"/>
    </row>
    <row r="90" spans="1:29" s="13" customFormat="1" hidden="1">
      <c r="A90" s="1"/>
      <c r="B90" s="80"/>
      <c r="C90" s="69" t="s">
        <v>88</v>
      </c>
      <c r="D90" s="65"/>
      <c r="E90" s="65"/>
      <c r="F90" s="65"/>
      <c r="G90" s="65"/>
      <c r="H90" s="65"/>
      <c r="I90" s="62">
        <v>0</v>
      </c>
      <c r="J90" s="81"/>
      <c r="K90" s="81"/>
      <c r="L90" s="81"/>
      <c r="M90" s="81"/>
      <c r="N90" s="81"/>
      <c r="O90" s="81"/>
      <c r="P90" s="81"/>
      <c r="Q90" s="71">
        <f t="shared" si="8"/>
        <v>0</v>
      </c>
      <c r="R90" s="82">
        <f t="shared" si="7"/>
        <v>0</v>
      </c>
      <c r="S90" s="72"/>
      <c r="T90" s="14"/>
      <c r="U90" s="14"/>
      <c r="V90" s="14"/>
      <c r="W90" s="14"/>
      <c r="X90" s="14"/>
      <c r="Y90" s="57"/>
      <c r="Z90" s="57"/>
      <c r="AA90" s="57"/>
      <c r="AB90" s="14"/>
      <c r="AC90" s="14"/>
    </row>
    <row r="91" spans="1:29" s="13" customFormat="1" hidden="1">
      <c r="A91" s="1"/>
      <c r="B91" s="80"/>
      <c r="C91" s="69" t="s">
        <v>89</v>
      </c>
      <c r="D91" s="65"/>
      <c r="E91" s="65"/>
      <c r="F91" s="65"/>
      <c r="G91" s="65"/>
      <c r="H91" s="65"/>
      <c r="I91" s="62">
        <v>0</v>
      </c>
      <c r="J91" s="81"/>
      <c r="K91" s="81"/>
      <c r="L91" s="81"/>
      <c r="M91" s="81"/>
      <c r="N91" s="81"/>
      <c r="O91" s="81"/>
      <c r="P91" s="81"/>
      <c r="Q91" s="71">
        <f t="shared" si="8"/>
        <v>0</v>
      </c>
      <c r="R91" s="82">
        <f t="shared" si="7"/>
        <v>0</v>
      </c>
      <c r="S91" s="72"/>
      <c r="T91" s="14"/>
      <c r="U91" s="14"/>
      <c r="V91" s="14"/>
      <c r="W91" s="14"/>
      <c r="X91" s="14"/>
      <c r="Y91" s="57"/>
      <c r="Z91" s="57"/>
      <c r="AA91" s="57"/>
      <c r="AB91" s="14"/>
      <c r="AC91" s="14"/>
    </row>
    <row r="92" spans="1:29" s="13" customFormat="1" hidden="1">
      <c r="A92" s="1"/>
      <c r="B92" s="80"/>
      <c r="C92" s="69" t="s">
        <v>90</v>
      </c>
      <c r="D92" s="65"/>
      <c r="E92" s="65"/>
      <c r="F92" s="65"/>
      <c r="G92" s="65"/>
      <c r="H92" s="65"/>
      <c r="I92" s="62">
        <v>0</v>
      </c>
      <c r="J92" s="81"/>
      <c r="K92" s="81"/>
      <c r="L92" s="81"/>
      <c r="M92" s="81"/>
      <c r="N92" s="81"/>
      <c r="O92" s="81"/>
      <c r="P92" s="81"/>
      <c r="Q92" s="71">
        <f t="shared" si="8"/>
        <v>0</v>
      </c>
      <c r="R92" s="82">
        <f t="shared" si="7"/>
        <v>0</v>
      </c>
      <c r="S92" s="72"/>
      <c r="T92" s="14"/>
      <c r="U92" s="14"/>
      <c r="V92" s="14"/>
      <c r="W92" s="14"/>
      <c r="X92" s="14"/>
      <c r="Y92" s="57"/>
      <c r="Z92" s="57"/>
      <c r="AA92" s="57"/>
      <c r="AB92" s="14"/>
      <c r="AC92" s="14"/>
    </row>
    <row r="93" spans="1:29" s="13" customFormat="1" hidden="1">
      <c r="B93" s="80"/>
      <c r="C93" s="69" t="s">
        <v>91</v>
      </c>
      <c r="D93" s="65"/>
      <c r="E93" s="65"/>
      <c r="F93" s="65"/>
      <c r="G93" s="65"/>
      <c r="H93" s="65"/>
      <c r="I93" s="62">
        <v>0</v>
      </c>
      <c r="J93" s="81"/>
      <c r="K93" s="81"/>
      <c r="L93" s="81"/>
      <c r="M93" s="81"/>
      <c r="N93" s="81"/>
      <c r="O93" s="81"/>
      <c r="P93" s="81"/>
      <c r="Q93" s="71">
        <f t="shared" si="8"/>
        <v>0</v>
      </c>
      <c r="R93" s="82">
        <f t="shared" si="7"/>
        <v>0</v>
      </c>
      <c r="S93" s="72"/>
      <c r="T93" s="14"/>
      <c r="U93" s="14"/>
      <c r="V93" s="14"/>
      <c r="W93" s="14"/>
      <c r="X93" s="14"/>
      <c r="Y93" s="57"/>
      <c r="Z93" s="57"/>
      <c r="AA93" s="57"/>
      <c r="AB93" s="14"/>
      <c r="AC93" s="14"/>
    </row>
    <row r="94" spans="1:29" s="13" customFormat="1" hidden="1">
      <c r="A94" s="1"/>
      <c r="B94" s="80"/>
      <c r="C94" s="69" t="s">
        <v>92</v>
      </c>
      <c r="D94" s="65"/>
      <c r="E94" s="65"/>
      <c r="F94" s="65"/>
      <c r="G94" s="65"/>
      <c r="H94" s="65"/>
      <c r="I94" s="62">
        <v>0</v>
      </c>
      <c r="J94" s="81"/>
      <c r="K94" s="81"/>
      <c r="L94" s="81"/>
      <c r="M94" s="81"/>
      <c r="N94" s="81"/>
      <c r="O94" s="81"/>
      <c r="P94" s="81"/>
      <c r="Q94" s="71">
        <f t="shared" si="8"/>
        <v>0</v>
      </c>
      <c r="R94" s="82">
        <f t="shared" si="7"/>
        <v>0</v>
      </c>
      <c r="S94" s="72"/>
      <c r="T94" s="14"/>
      <c r="U94" s="14"/>
      <c r="V94" s="14"/>
      <c r="W94" s="14"/>
      <c r="X94" s="14"/>
      <c r="Y94" s="57"/>
      <c r="Z94" s="57"/>
      <c r="AA94" s="57"/>
      <c r="AB94" s="14"/>
      <c r="AC94" s="14"/>
    </row>
    <row r="95" spans="1:29" s="13" customFormat="1" hidden="1">
      <c r="A95" s="1"/>
      <c r="B95" s="80"/>
      <c r="C95" s="69" t="s">
        <v>93</v>
      </c>
      <c r="D95" s="65"/>
      <c r="E95" s="65"/>
      <c r="F95" s="65"/>
      <c r="G95" s="65"/>
      <c r="H95" s="65"/>
      <c r="I95" s="62">
        <v>0</v>
      </c>
      <c r="J95" s="81"/>
      <c r="K95" s="81"/>
      <c r="L95" s="81"/>
      <c r="M95" s="81"/>
      <c r="N95" s="81"/>
      <c r="O95" s="81"/>
      <c r="P95" s="81"/>
      <c r="Q95" s="71">
        <f t="shared" si="8"/>
        <v>0</v>
      </c>
      <c r="R95" s="82">
        <f t="shared" si="7"/>
        <v>0</v>
      </c>
      <c r="S95" s="72"/>
      <c r="T95" s="14"/>
      <c r="U95" s="14"/>
      <c r="V95" s="14"/>
      <c r="W95" s="14"/>
      <c r="X95" s="14"/>
      <c r="Y95" s="57"/>
      <c r="Z95" s="57"/>
      <c r="AA95" s="57"/>
      <c r="AB95" s="14"/>
      <c r="AC95" s="14"/>
    </row>
    <row r="96" spans="1:29" s="13" customFormat="1" hidden="1">
      <c r="A96" s="1"/>
      <c r="B96" s="80"/>
      <c r="C96" s="69" t="s">
        <v>94</v>
      </c>
      <c r="D96" s="65"/>
      <c r="E96" s="65"/>
      <c r="F96" s="65"/>
      <c r="G96" s="65"/>
      <c r="H96" s="65"/>
      <c r="I96" s="62">
        <v>0</v>
      </c>
      <c r="J96" s="81"/>
      <c r="K96" s="81"/>
      <c r="L96" s="81"/>
      <c r="M96" s="81"/>
      <c r="N96" s="81"/>
      <c r="O96" s="81"/>
      <c r="P96" s="81"/>
      <c r="Q96" s="71">
        <f t="shared" si="8"/>
        <v>0</v>
      </c>
      <c r="R96" s="82">
        <f t="shared" si="7"/>
        <v>0</v>
      </c>
      <c r="S96" s="72"/>
      <c r="T96" s="14"/>
      <c r="U96" s="14"/>
      <c r="V96" s="14"/>
      <c r="W96" s="14"/>
      <c r="X96" s="14"/>
      <c r="Y96" s="57"/>
      <c r="Z96" s="57"/>
      <c r="AA96" s="57"/>
      <c r="AB96" s="14"/>
      <c r="AC96" s="14"/>
    </row>
    <row r="97" spans="1:29" s="13" customFormat="1" hidden="1">
      <c r="B97" s="80"/>
      <c r="C97" s="69" t="s">
        <v>95</v>
      </c>
      <c r="D97" s="65"/>
      <c r="E97" s="65"/>
      <c r="F97" s="65"/>
      <c r="G97" s="65"/>
      <c r="H97" s="65"/>
      <c r="I97" s="62">
        <v>0</v>
      </c>
      <c r="J97" s="81"/>
      <c r="K97" s="81"/>
      <c r="L97" s="81"/>
      <c r="M97" s="81"/>
      <c r="N97" s="81"/>
      <c r="O97" s="81"/>
      <c r="P97" s="81"/>
      <c r="Q97" s="71">
        <f t="shared" si="8"/>
        <v>0</v>
      </c>
      <c r="R97" s="82">
        <f t="shared" si="7"/>
        <v>0</v>
      </c>
      <c r="S97" s="72"/>
      <c r="T97" s="14"/>
      <c r="U97" s="14"/>
      <c r="V97" s="14"/>
      <c r="W97" s="14"/>
      <c r="X97" s="14"/>
      <c r="Y97" s="57"/>
      <c r="Z97" s="57"/>
      <c r="AA97" s="57"/>
      <c r="AB97" s="14"/>
      <c r="AC97" s="14"/>
    </row>
    <row r="98" spans="1:29" s="13" customFormat="1" hidden="1">
      <c r="B98" s="80"/>
      <c r="C98" s="69" t="s">
        <v>96</v>
      </c>
      <c r="D98" s="65"/>
      <c r="E98" s="65"/>
      <c r="F98" s="65"/>
      <c r="G98" s="65"/>
      <c r="H98" s="65"/>
      <c r="I98" s="62">
        <v>0</v>
      </c>
      <c r="J98" s="81"/>
      <c r="K98" s="81"/>
      <c r="L98" s="81"/>
      <c r="M98" s="81"/>
      <c r="N98" s="81"/>
      <c r="O98" s="81"/>
      <c r="P98" s="81"/>
      <c r="Q98" s="71">
        <f t="shared" si="8"/>
        <v>0</v>
      </c>
      <c r="R98" s="82">
        <f t="shared" si="7"/>
        <v>0</v>
      </c>
      <c r="S98" s="72"/>
      <c r="T98" s="14"/>
      <c r="U98" s="14"/>
      <c r="V98" s="14"/>
      <c r="W98" s="14"/>
      <c r="X98" s="14"/>
      <c r="Y98" s="57"/>
      <c r="Z98" s="57"/>
      <c r="AA98" s="57"/>
      <c r="AB98" s="14"/>
      <c r="AC98" s="14"/>
    </row>
    <row r="99" spans="1:29" s="13" customFormat="1" hidden="1">
      <c r="A99" s="1"/>
      <c r="B99" s="80"/>
      <c r="C99" s="69" t="s">
        <v>97</v>
      </c>
      <c r="D99" s="65"/>
      <c r="E99" s="65"/>
      <c r="F99" s="65"/>
      <c r="G99" s="65"/>
      <c r="H99" s="65"/>
      <c r="I99" s="62">
        <v>0</v>
      </c>
      <c r="J99" s="81"/>
      <c r="K99" s="81"/>
      <c r="L99" s="81"/>
      <c r="M99" s="81"/>
      <c r="N99" s="81"/>
      <c r="O99" s="81"/>
      <c r="P99" s="81"/>
      <c r="Q99" s="71">
        <f t="shared" si="8"/>
        <v>0</v>
      </c>
      <c r="R99" s="82">
        <f t="shared" si="7"/>
        <v>0</v>
      </c>
      <c r="S99" s="72"/>
      <c r="T99" s="14"/>
      <c r="U99" s="14"/>
      <c r="V99" s="14"/>
      <c r="W99" s="14"/>
      <c r="X99" s="14"/>
      <c r="Y99" s="57"/>
      <c r="Z99" s="57"/>
      <c r="AA99" s="57"/>
      <c r="AB99" s="14"/>
      <c r="AC99" s="14"/>
    </row>
    <row r="100" spans="1:29" s="13" customFormat="1" hidden="1">
      <c r="A100" s="1"/>
      <c r="B100" s="80"/>
      <c r="C100" s="69" t="s">
        <v>98</v>
      </c>
      <c r="D100" s="65"/>
      <c r="E100" s="65"/>
      <c r="F100" s="65"/>
      <c r="G100" s="65"/>
      <c r="H100" s="65"/>
      <c r="I100" s="62">
        <v>0</v>
      </c>
      <c r="J100" s="81"/>
      <c r="K100" s="81"/>
      <c r="L100" s="81"/>
      <c r="M100" s="81"/>
      <c r="N100" s="81"/>
      <c r="O100" s="81"/>
      <c r="P100" s="81"/>
      <c r="Q100" s="71">
        <f t="shared" si="8"/>
        <v>0</v>
      </c>
      <c r="R100" s="82">
        <f t="shared" si="7"/>
        <v>0</v>
      </c>
      <c r="S100" s="72"/>
      <c r="T100" s="14"/>
      <c r="U100" s="14"/>
      <c r="V100" s="14"/>
      <c r="W100" s="14"/>
      <c r="X100" s="14"/>
      <c r="Y100" s="57"/>
      <c r="Z100" s="57"/>
      <c r="AA100" s="57"/>
      <c r="AB100" s="14"/>
      <c r="AC100" s="14"/>
    </row>
    <row r="101" spans="1:29" s="13" customFormat="1" hidden="1">
      <c r="A101" s="1"/>
      <c r="B101" s="80"/>
      <c r="C101" s="69" t="s">
        <v>99</v>
      </c>
      <c r="D101" s="65"/>
      <c r="E101" s="65"/>
      <c r="F101" s="65"/>
      <c r="G101" s="65"/>
      <c r="H101" s="65"/>
      <c r="I101" s="62">
        <v>0</v>
      </c>
      <c r="J101" s="81"/>
      <c r="K101" s="81"/>
      <c r="L101" s="81"/>
      <c r="M101" s="81"/>
      <c r="N101" s="81"/>
      <c r="O101" s="81"/>
      <c r="P101" s="81"/>
      <c r="Q101" s="71">
        <f t="shared" si="8"/>
        <v>0</v>
      </c>
      <c r="R101" s="82">
        <f t="shared" si="7"/>
        <v>0</v>
      </c>
      <c r="S101" s="72"/>
      <c r="T101" s="14"/>
      <c r="U101" s="14"/>
      <c r="V101" s="14"/>
      <c r="W101" s="14"/>
      <c r="X101" s="14"/>
      <c r="Y101" s="57"/>
      <c r="Z101" s="57"/>
      <c r="AA101" s="57"/>
      <c r="AB101" s="14"/>
      <c r="AC101" s="14"/>
    </row>
    <row r="102" spans="1:29" s="13" customFormat="1" hidden="1">
      <c r="A102" s="1"/>
      <c r="B102" s="80"/>
      <c r="C102" s="69" t="s">
        <v>100</v>
      </c>
      <c r="D102" s="65"/>
      <c r="E102" s="65"/>
      <c r="F102" s="65"/>
      <c r="G102" s="65"/>
      <c r="H102" s="65"/>
      <c r="I102" s="62">
        <v>0</v>
      </c>
      <c r="J102" s="81"/>
      <c r="K102" s="81"/>
      <c r="L102" s="81"/>
      <c r="M102" s="81"/>
      <c r="N102" s="81"/>
      <c r="O102" s="81"/>
      <c r="P102" s="81"/>
      <c r="Q102" s="71">
        <f t="shared" si="8"/>
        <v>0</v>
      </c>
      <c r="R102" s="82">
        <f t="shared" si="7"/>
        <v>0</v>
      </c>
      <c r="S102" s="72"/>
      <c r="T102" s="14"/>
      <c r="U102" s="14"/>
      <c r="V102" s="14"/>
      <c r="W102" s="14"/>
      <c r="X102" s="14"/>
      <c r="Y102" s="57"/>
      <c r="Z102" s="57"/>
      <c r="AA102" s="57"/>
      <c r="AB102" s="14"/>
      <c r="AC102" s="14"/>
    </row>
    <row r="103" spans="1:29" s="13" customFormat="1" hidden="1">
      <c r="A103" s="1"/>
      <c r="B103" s="80"/>
      <c r="C103" s="69" t="s">
        <v>101</v>
      </c>
      <c r="D103" s="65"/>
      <c r="E103" s="65"/>
      <c r="F103" s="65"/>
      <c r="G103" s="65"/>
      <c r="H103" s="65"/>
      <c r="I103" s="62">
        <v>0</v>
      </c>
      <c r="J103" s="81"/>
      <c r="K103" s="81"/>
      <c r="L103" s="81"/>
      <c r="M103" s="81"/>
      <c r="N103" s="81"/>
      <c r="O103" s="81"/>
      <c r="P103" s="81"/>
      <c r="Q103" s="71">
        <f t="shared" si="8"/>
        <v>0</v>
      </c>
      <c r="R103" s="82">
        <f t="shared" si="7"/>
        <v>0</v>
      </c>
      <c r="S103" s="72"/>
      <c r="T103" s="14"/>
      <c r="U103" s="14"/>
      <c r="V103" s="14"/>
      <c r="W103" s="14"/>
      <c r="X103" s="14"/>
      <c r="Y103" s="57"/>
      <c r="Z103" s="57"/>
      <c r="AA103" s="57"/>
      <c r="AB103" s="14"/>
      <c r="AC103" s="14"/>
    </row>
    <row r="104" spans="1:29" s="13" customFormat="1" hidden="1">
      <c r="A104" s="1"/>
      <c r="B104" s="80"/>
      <c r="C104" s="69" t="s">
        <v>102</v>
      </c>
      <c r="D104" s="65"/>
      <c r="E104" s="65"/>
      <c r="F104" s="65"/>
      <c r="G104" s="65"/>
      <c r="H104" s="65"/>
      <c r="I104" s="62">
        <v>0</v>
      </c>
      <c r="J104" s="81"/>
      <c r="K104" s="81"/>
      <c r="L104" s="81"/>
      <c r="M104" s="81"/>
      <c r="N104" s="81"/>
      <c r="O104" s="81"/>
      <c r="P104" s="81"/>
      <c r="Q104" s="71">
        <f t="shared" si="8"/>
        <v>0</v>
      </c>
      <c r="R104" s="82">
        <f t="shared" si="7"/>
        <v>0</v>
      </c>
      <c r="S104" s="72"/>
      <c r="T104" s="14"/>
      <c r="U104" s="14"/>
      <c r="V104" s="14"/>
      <c r="W104" s="14"/>
      <c r="X104" s="14"/>
      <c r="Y104" s="57"/>
      <c r="Z104" s="57"/>
      <c r="AA104" s="57"/>
      <c r="AB104" s="14"/>
      <c r="AC104" s="14"/>
    </row>
    <row r="105" spans="1:29" s="13" customFormat="1" hidden="1">
      <c r="A105" s="1"/>
      <c r="B105" s="80"/>
      <c r="C105" s="69" t="s">
        <v>103</v>
      </c>
      <c r="D105" s="65"/>
      <c r="E105" s="65"/>
      <c r="F105" s="65"/>
      <c r="G105" s="65"/>
      <c r="H105" s="65"/>
      <c r="I105" s="62">
        <v>0</v>
      </c>
      <c r="J105" s="81"/>
      <c r="K105" s="81"/>
      <c r="L105" s="81"/>
      <c r="M105" s="81"/>
      <c r="N105" s="81"/>
      <c r="O105" s="81"/>
      <c r="P105" s="81"/>
      <c r="Q105" s="71">
        <f t="shared" si="8"/>
        <v>0</v>
      </c>
      <c r="R105" s="82">
        <f t="shared" si="7"/>
        <v>0</v>
      </c>
      <c r="S105" s="72"/>
      <c r="T105" s="14"/>
      <c r="U105" s="14"/>
      <c r="V105" s="14"/>
      <c r="W105" s="14"/>
      <c r="X105" s="14"/>
      <c r="Y105" s="57"/>
      <c r="Z105" s="57"/>
      <c r="AA105" s="57"/>
      <c r="AB105" s="14"/>
      <c r="AC105" s="14"/>
    </row>
    <row r="106" spans="1:29" s="13" customFormat="1" hidden="1">
      <c r="A106" s="1"/>
      <c r="B106" s="80"/>
      <c r="C106" s="69" t="s">
        <v>104</v>
      </c>
      <c r="D106" s="65"/>
      <c r="E106" s="65"/>
      <c r="F106" s="65"/>
      <c r="G106" s="65"/>
      <c r="H106" s="65"/>
      <c r="I106" s="62">
        <v>0</v>
      </c>
      <c r="J106" s="81"/>
      <c r="K106" s="81"/>
      <c r="L106" s="81"/>
      <c r="M106" s="81"/>
      <c r="N106" s="81"/>
      <c r="O106" s="81"/>
      <c r="P106" s="81"/>
      <c r="Q106" s="71">
        <f t="shared" si="8"/>
        <v>0</v>
      </c>
      <c r="R106" s="82">
        <f t="shared" si="7"/>
        <v>0</v>
      </c>
      <c r="S106" s="72"/>
      <c r="T106" s="14"/>
      <c r="U106" s="14"/>
      <c r="V106" s="14"/>
      <c r="W106" s="14"/>
      <c r="X106" s="14"/>
      <c r="Y106" s="57"/>
      <c r="Z106" s="57"/>
      <c r="AA106" s="57"/>
      <c r="AB106" s="14"/>
      <c r="AC106" s="14"/>
    </row>
    <row r="107" spans="1:29" s="13" customFormat="1" hidden="1">
      <c r="B107" s="80"/>
      <c r="C107" s="69" t="s">
        <v>105</v>
      </c>
      <c r="D107" s="65"/>
      <c r="E107" s="65"/>
      <c r="F107" s="65"/>
      <c r="G107" s="65"/>
      <c r="H107" s="65"/>
      <c r="I107" s="62">
        <v>0</v>
      </c>
      <c r="J107" s="81"/>
      <c r="K107" s="81"/>
      <c r="L107" s="81"/>
      <c r="M107" s="81"/>
      <c r="N107" s="81"/>
      <c r="O107" s="81"/>
      <c r="P107" s="81"/>
      <c r="Q107" s="71">
        <f t="shared" si="8"/>
        <v>0</v>
      </c>
      <c r="R107" s="82">
        <f t="shared" si="7"/>
        <v>0</v>
      </c>
      <c r="S107" s="72"/>
      <c r="T107" s="14"/>
      <c r="U107" s="14"/>
      <c r="V107" s="14"/>
      <c r="W107" s="14"/>
      <c r="X107" s="14"/>
      <c r="Y107" s="57"/>
      <c r="Z107" s="57"/>
      <c r="AA107" s="57"/>
      <c r="AB107" s="14"/>
      <c r="AC107" s="14"/>
    </row>
    <row r="108" spans="1:29" s="13" customFormat="1" hidden="1">
      <c r="A108" s="1"/>
      <c r="B108" s="80"/>
      <c r="C108" s="69" t="s">
        <v>106</v>
      </c>
      <c r="D108" s="65"/>
      <c r="E108" s="65"/>
      <c r="F108" s="65"/>
      <c r="G108" s="65"/>
      <c r="H108" s="65"/>
      <c r="I108" s="62">
        <v>0</v>
      </c>
      <c r="J108" s="81"/>
      <c r="K108" s="81"/>
      <c r="L108" s="81"/>
      <c r="M108" s="81"/>
      <c r="N108" s="81"/>
      <c r="O108" s="81"/>
      <c r="P108" s="81"/>
      <c r="Q108" s="71">
        <f t="shared" si="8"/>
        <v>0</v>
      </c>
      <c r="R108" s="82">
        <f t="shared" si="7"/>
        <v>0</v>
      </c>
      <c r="S108" s="72"/>
      <c r="T108" s="14"/>
      <c r="U108" s="14"/>
      <c r="V108" s="14"/>
      <c r="W108" s="14"/>
      <c r="X108" s="14"/>
      <c r="Y108" s="57"/>
      <c r="Z108" s="57"/>
      <c r="AA108" s="57"/>
      <c r="AB108" s="14"/>
      <c r="AC108" s="14"/>
    </row>
    <row r="109" spans="1:29" s="13" customFormat="1" hidden="1">
      <c r="A109" s="1"/>
      <c r="B109" s="80"/>
      <c r="C109" s="69" t="s">
        <v>107</v>
      </c>
      <c r="D109" s="65"/>
      <c r="E109" s="65"/>
      <c r="F109" s="65"/>
      <c r="G109" s="65"/>
      <c r="H109" s="65"/>
      <c r="I109" s="62">
        <v>0</v>
      </c>
      <c r="J109" s="81"/>
      <c r="K109" s="81"/>
      <c r="L109" s="81"/>
      <c r="M109" s="81"/>
      <c r="N109" s="81"/>
      <c r="O109" s="81"/>
      <c r="P109" s="81"/>
      <c r="Q109" s="71">
        <f t="shared" si="8"/>
        <v>0</v>
      </c>
      <c r="R109" s="82">
        <f t="shared" si="7"/>
        <v>0</v>
      </c>
      <c r="S109" s="72"/>
      <c r="T109" s="14"/>
      <c r="U109" s="14"/>
      <c r="V109" s="14"/>
      <c r="W109" s="14"/>
      <c r="X109" s="14"/>
      <c r="Y109" s="57"/>
      <c r="Z109" s="57"/>
      <c r="AA109" s="57"/>
      <c r="AB109" s="14"/>
      <c r="AC109" s="14"/>
    </row>
    <row r="110" spans="1:29" s="13" customFormat="1" hidden="1">
      <c r="A110" s="1"/>
      <c r="B110" s="80"/>
      <c r="C110" s="69" t="s">
        <v>108</v>
      </c>
      <c r="D110" s="65"/>
      <c r="E110" s="65"/>
      <c r="F110" s="65"/>
      <c r="G110" s="65"/>
      <c r="H110" s="65"/>
      <c r="I110" s="62">
        <v>0</v>
      </c>
      <c r="J110" s="81"/>
      <c r="K110" s="81"/>
      <c r="L110" s="81"/>
      <c r="M110" s="81"/>
      <c r="N110" s="81"/>
      <c r="O110" s="81"/>
      <c r="P110" s="81"/>
      <c r="Q110" s="71">
        <f t="shared" si="8"/>
        <v>0</v>
      </c>
      <c r="R110" s="82">
        <f t="shared" si="7"/>
        <v>0</v>
      </c>
      <c r="S110" s="72"/>
      <c r="T110" s="14"/>
      <c r="U110" s="14"/>
      <c r="V110" s="14"/>
      <c r="W110" s="14"/>
      <c r="X110" s="14"/>
      <c r="Y110" s="57"/>
      <c r="Z110" s="57"/>
      <c r="AA110" s="57"/>
      <c r="AB110" s="14"/>
      <c r="AC110" s="14"/>
    </row>
    <row r="111" spans="1:29" s="13" customFormat="1" hidden="1">
      <c r="A111" s="1"/>
      <c r="B111" s="80"/>
      <c r="C111" s="69" t="s">
        <v>109</v>
      </c>
      <c r="D111" s="65"/>
      <c r="E111" s="65"/>
      <c r="F111" s="65"/>
      <c r="G111" s="65"/>
      <c r="H111" s="65"/>
      <c r="I111" s="62">
        <v>0</v>
      </c>
      <c r="J111" s="81"/>
      <c r="K111" s="81"/>
      <c r="L111" s="81"/>
      <c r="M111" s="81"/>
      <c r="N111" s="81"/>
      <c r="O111" s="81"/>
      <c r="P111" s="81"/>
      <c r="Q111" s="71">
        <f t="shared" si="8"/>
        <v>0</v>
      </c>
      <c r="R111" s="82">
        <f t="shared" si="7"/>
        <v>0</v>
      </c>
      <c r="S111" s="72"/>
      <c r="T111" s="14"/>
      <c r="U111" s="14"/>
      <c r="V111" s="14"/>
      <c r="W111" s="14"/>
      <c r="X111" s="14"/>
      <c r="Y111" s="57"/>
      <c r="Z111" s="57"/>
      <c r="AA111" s="57"/>
      <c r="AB111" s="14"/>
      <c r="AC111" s="14"/>
    </row>
    <row r="112" spans="1:29" s="13" customFormat="1" hidden="1">
      <c r="A112" s="1"/>
      <c r="B112" s="80"/>
      <c r="C112" s="69" t="s">
        <v>110</v>
      </c>
      <c r="D112" s="65"/>
      <c r="E112" s="65"/>
      <c r="F112" s="65"/>
      <c r="G112" s="65"/>
      <c r="H112" s="65"/>
      <c r="I112" s="62">
        <v>0</v>
      </c>
      <c r="J112" s="81"/>
      <c r="K112" s="81"/>
      <c r="L112" s="81"/>
      <c r="M112" s="81"/>
      <c r="N112" s="81"/>
      <c r="O112" s="81"/>
      <c r="P112" s="81"/>
      <c r="Q112" s="71">
        <f t="shared" si="8"/>
        <v>0</v>
      </c>
      <c r="R112" s="82">
        <f t="shared" si="7"/>
        <v>0</v>
      </c>
      <c r="S112" s="72"/>
      <c r="T112" s="14"/>
      <c r="U112" s="14"/>
      <c r="V112" s="14"/>
      <c r="W112" s="14"/>
      <c r="X112" s="14"/>
      <c r="Y112" s="57"/>
      <c r="Z112" s="57"/>
      <c r="AA112" s="57"/>
      <c r="AB112" s="14"/>
      <c r="AC112" s="14"/>
    </row>
    <row r="113" spans="1:29" s="13" customFormat="1" hidden="1">
      <c r="A113" s="1"/>
      <c r="B113" s="80"/>
      <c r="C113" s="69" t="s">
        <v>111</v>
      </c>
      <c r="D113" s="65"/>
      <c r="E113" s="65"/>
      <c r="F113" s="65"/>
      <c r="G113" s="65"/>
      <c r="H113" s="65"/>
      <c r="I113" s="62">
        <v>0</v>
      </c>
      <c r="J113" s="81"/>
      <c r="K113" s="81"/>
      <c r="L113" s="81"/>
      <c r="M113" s="81"/>
      <c r="N113" s="81"/>
      <c r="O113" s="81"/>
      <c r="P113" s="81"/>
      <c r="Q113" s="71">
        <f t="shared" si="8"/>
        <v>0</v>
      </c>
      <c r="R113" s="82">
        <f t="shared" si="7"/>
        <v>0</v>
      </c>
      <c r="S113" s="72"/>
      <c r="T113" s="14"/>
      <c r="U113" s="14"/>
      <c r="V113" s="14"/>
      <c r="W113" s="14"/>
      <c r="X113" s="14"/>
      <c r="Y113" s="57"/>
      <c r="Z113" s="57"/>
      <c r="AA113" s="57"/>
      <c r="AB113" s="14"/>
      <c r="AC113" s="14"/>
    </row>
    <row r="114" spans="1:29" s="13" customFormat="1" hidden="1">
      <c r="A114" s="1"/>
      <c r="B114" s="80"/>
      <c r="C114" s="69" t="s">
        <v>112</v>
      </c>
      <c r="D114" s="65"/>
      <c r="E114" s="65"/>
      <c r="F114" s="65"/>
      <c r="G114" s="65"/>
      <c r="H114" s="65"/>
      <c r="I114" s="62">
        <v>0</v>
      </c>
      <c r="J114" s="81"/>
      <c r="K114" s="81"/>
      <c r="L114" s="81"/>
      <c r="M114" s="81"/>
      <c r="N114" s="81"/>
      <c r="O114" s="81"/>
      <c r="P114" s="81"/>
      <c r="Q114" s="71">
        <f t="shared" si="8"/>
        <v>0</v>
      </c>
      <c r="R114" s="82">
        <f t="shared" si="7"/>
        <v>0</v>
      </c>
      <c r="S114" s="72"/>
      <c r="T114" s="14"/>
      <c r="U114" s="14"/>
      <c r="V114" s="14"/>
      <c r="W114" s="14"/>
      <c r="X114" s="14"/>
      <c r="Y114" s="57"/>
      <c r="Z114" s="57"/>
      <c r="AA114" s="57"/>
      <c r="AB114" s="14"/>
      <c r="AC114" s="14"/>
    </row>
    <row r="115" spans="1:29" s="13" customFormat="1" hidden="1">
      <c r="A115" s="1"/>
      <c r="B115" s="80"/>
      <c r="C115" s="69" t="s">
        <v>113</v>
      </c>
      <c r="D115" s="65"/>
      <c r="E115" s="65"/>
      <c r="F115" s="65"/>
      <c r="G115" s="65"/>
      <c r="H115" s="65"/>
      <c r="I115" s="62">
        <v>0</v>
      </c>
      <c r="J115" s="81"/>
      <c r="K115" s="81"/>
      <c r="L115" s="81"/>
      <c r="M115" s="81"/>
      <c r="N115" s="81"/>
      <c r="O115" s="81"/>
      <c r="P115" s="81"/>
      <c r="Q115" s="71">
        <f t="shared" si="8"/>
        <v>0</v>
      </c>
      <c r="R115" s="82">
        <f t="shared" si="7"/>
        <v>0</v>
      </c>
      <c r="S115" s="72"/>
      <c r="T115" s="14"/>
      <c r="U115" s="14"/>
      <c r="V115" s="14"/>
      <c r="W115" s="14"/>
      <c r="X115" s="14"/>
      <c r="Y115" s="57"/>
      <c r="Z115" s="57"/>
      <c r="AA115" s="57"/>
      <c r="AB115" s="14"/>
      <c r="AC115" s="14"/>
    </row>
    <row r="116" spans="1:29" s="13" customFormat="1" hidden="1">
      <c r="A116" s="1"/>
      <c r="B116" s="80"/>
      <c r="C116" s="69" t="s">
        <v>114</v>
      </c>
      <c r="D116" s="65"/>
      <c r="E116" s="65"/>
      <c r="F116" s="65"/>
      <c r="G116" s="65"/>
      <c r="H116" s="65"/>
      <c r="I116" s="62">
        <v>0</v>
      </c>
      <c r="J116" s="81"/>
      <c r="K116" s="81"/>
      <c r="L116" s="81"/>
      <c r="M116" s="81"/>
      <c r="N116" s="81"/>
      <c r="O116" s="81"/>
      <c r="P116" s="81"/>
      <c r="Q116" s="71">
        <f t="shared" si="8"/>
        <v>0</v>
      </c>
      <c r="R116" s="82">
        <f t="shared" si="7"/>
        <v>0</v>
      </c>
      <c r="S116" s="72"/>
      <c r="T116" s="14"/>
      <c r="U116" s="14"/>
      <c r="V116" s="14"/>
      <c r="W116" s="14"/>
      <c r="X116" s="14"/>
      <c r="Y116" s="57"/>
      <c r="Z116" s="57"/>
      <c r="AA116" s="57"/>
      <c r="AB116" s="14"/>
      <c r="AC116" s="14"/>
    </row>
    <row r="117" spans="1:29" s="13" customFormat="1" hidden="1">
      <c r="A117" s="1"/>
      <c r="B117" s="80"/>
      <c r="C117" s="69" t="s">
        <v>115</v>
      </c>
      <c r="D117" s="65"/>
      <c r="E117" s="65"/>
      <c r="F117" s="65"/>
      <c r="G117" s="65"/>
      <c r="H117" s="65"/>
      <c r="I117" s="62">
        <v>0</v>
      </c>
      <c r="J117" s="81"/>
      <c r="K117" s="81"/>
      <c r="L117" s="81"/>
      <c r="M117" s="81"/>
      <c r="N117" s="81"/>
      <c r="O117" s="81"/>
      <c r="P117" s="81"/>
      <c r="Q117" s="71">
        <f t="shared" si="8"/>
        <v>0</v>
      </c>
      <c r="R117" s="82">
        <f t="shared" si="7"/>
        <v>0</v>
      </c>
      <c r="S117" s="72"/>
      <c r="T117" s="14"/>
      <c r="U117" s="14"/>
      <c r="V117" s="14"/>
      <c r="W117" s="14"/>
      <c r="X117" s="14"/>
      <c r="Y117" s="57"/>
      <c r="Z117" s="57"/>
      <c r="AA117" s="57"/>
      <c r="AB117" s="14"/>
      <c r="AC117" s="14"/>
    </row>
    <row r="118" spans="1:29" s="13" customFormat="1" hidden="1">
      <c r="A118" s="1"/>
      <c r="B118" s="80"/>
      <c r="C118" s="69" t="s">
        <v>116</v>
      </c>
      <c r="D118" s="65"/>
      <c r="E118" s="65"/>
      <c r="F118" s="65"/>
      <c r="G118" s="65"/>
      <c r="H118" s="65"/>
      <c r="I118" s="62">
        <v>0</v>
      </c>
      <c r="J118" s="81"/>
      <c r="K118" s="81"/>
      <c r="L118" s="81"/>
      <c r="M118" s="81"/>
      <c r="N118" s="81"/>
      <c r="O118" s="81"/>
      <c r="P118" s="81"/>
      <c r="Q118" s="71">
        <f t="shared" si="8"/>
        <v>0</v>
      </c>
      <c r="R118" s="82">
        <f t="shared" si="7"/>
        <v>0</v>
      </c>
      <c r="S118" s="72"/>
      <c r="T118" s="14"/>
      <c r="U118" s="14"/>
      <c r="V118" s="14"/>
      <c r="W118" s="14"/>
      <c r="X118" s="14"/>
      <c r="Y118" s="57"/>
      <c r="Z118" s="57"/>
      <c r="AA118" s="57"/>
      <c r="AB118" s="14"/>
      <c r="AC118" s="14"/>
    </row>
    <row r="119" spans="1:29" s="13" customFormat="1" hidden="1">
      <c r="A119" s="1"/>
      <c r="B119" s="80"/>
      <c r="C119" s="69" t="s">
        <v>117</v>
      </c>
      <c r="D119" s="65"/>
      <c r="E119" s="65"/>
      <c r="F119" s="65"/>
      <c r="G119" s="65"/>
      <c r="H119" s="65"/>
      <c r="I119" s="62">
        <v>0</v>
      </c>
      <c r="J119" s="81"/>
      <c r="K119" s="81"/>
      <c r="L119" s="81"/>
      <c r="M119" s="81"/>
      <c r="N119" s="81"/>
      <c r="O119" s="81"/>
      <c r="P119" s="81"/>
      <c r="Q119" s="71">
        <f t="shared" si="8"/>
        <v>0</v>
      </c>
      <c r="R119" s="82">
        <f t="shared" si="7"/>
        <v>0</v>
      </c>
      <c r="S119" s="72"/>
      <c r="T119" s="14"/>
      <c r="U119" s="14"/>
      <c r="V119" s="14"/>
      <c r="W119" s="14"/>
      <c r="X119" s="14"/>
      <c r="Y119" s="57"/>
      <c r="Z119" s="57"/>
      <c r="AA119" s="57"/>
      <c r="AB119" s="14"/>
      <c r="AC119" s="14"/>
    </row>
    <row r="120" spans="1:29" s="13" customFormat="1" hidden="1">
      <c r="A120" s="1"/>
      <c r="B120" s="80"/>
      <c r="C120" s="69" t="s">
        <v>118</v>
      </c>
      <c r="D120" s="65"/>
      <c r="E120" s="65"/>
      <c r="F120" s="65"/>
      <c r="G120" s="65"/>
      <c r="H120" s="65"/>
      <c r="I120" s="62">
        <v>0</v>
      </c>
      <c r="J120" s="81"/>
      <c r="K120" s="81"/>
      <c r="L120" s="81"/>
      <c r="M120" s="81"/>
      <c r="N120" s="81"/>
      <c r="O120" s="81"/>
      <c r="P120" s="81"/>
      <c r="Q120" s="71">
        <f t="shared" si="8"/>
        <v>0</v>
      </c>
      <c r="R120" s="82">
        <f t="shared" si="7"/>
        <v>0</v>
      </c>
      <c r="S120" s="72"/>
      <c r="T120" s="14"/>
      <c r="U120" s="14"/>
      <c r="V120" s="14"/>
      <c r="W120" s="14"/>
      <c r="X120" s="14"/>
      <c r="Y120" s="57"/>
      <c r="Z120" s="57"/>
      <c r="AA120" s="57"/>
      <c r="AB120" s="14"/>
      <c r="AC120" s="14"/>
    </row>
    <row r="121" spans="1:29" s="13" customFormat="1" hidden="1">
      <c r="A121" s="1"/>
      <c r="B121" s="80"/>
      <c r="C121" s="69" t="s">
        <v>119</v>
      </c>
      <c r="D121" s="65"/>
      <c r="E121" s="65"/>
      <c r="F121" s="65"/>
      <c r="G121" s="65"/>
      <c r="H121" s="65"/>
      <c r="I121" s="62">
        <v>0</v>
      </c>
      <c r="J121" s="81"/>
      <c r="K121" s="81"/>
      <c r="L121" s="81"/>
      <c r="M121" s="81"/>
      <c r="N121" s="81"/>
      <c r="O121" s="81"/>
      <c r="P121" s="81"/>
      <c r="Q121" s="71">
        <f t="shared" si="8"/>
        <v>0</v>
      </c>
      <c r="R121" s="82">
        <f t="shared" si="7"/>
        <v>0</v>
      </c>
      <c r="S121" s="72"/>
      <c r="T121" s="14"/>
      <c r="U121" s="14"/>
      <c r="V121" s="14"/>
      <c r="W121" s="14"/>
      <c r="X121" s="14"/>
      <c r="Y121" s="57"/>
      <c r="Z121" s="57"/>
      <c r="AA121" s="57"/>
      <c r="AB121" s="14"/>
      <c r="AC121" s="14"/>
    </row>
    <row r="122" spans="1:29" s="13" customFormat="1" hidden="1">
      <c r="A122" s="1"/>
      <c r="B122" s="80"/>
      <c r="C122" s="69" t="s">
        <v>120</v>
      </c>
      <c r="D122" s="65"/>
      <c r="E122" s="65"/>
      <c r="F122" s="65"/>
      <c r="G122" s="65"/>
      <c r="H122" s="65"/>
      <c r="I122" s="62">
        <v>0</v>
      </c>
      <c r="J122" s="81"/>
      <c r="K122" s="81"/>
      <c r="L122" s="81"/>
      <c r="M122" s="81"/>
      <c r="N122" s="81"/>
      <c r="O122" s="81"/>
      <c r="P122" s="81"/>
      <c r="Q122" s="71">
        <f t="shared" si="8"/>
        <v>0</v>
      </c>
      <c r="R122" s="82">
        <f t="shared" si="7"/>
        <v>0</v>
      </c>
      <c r="S122" s="72"/>
      <c r="T122" s="14"/>
      <c r="U122" s="14"/>
      <c r="V122" s="14"/>
      <c r="W122" s="14"/>
      <c r="X122" s="14"/>
      <c r="Y122" s="57"/>
      <c r="Z122" s="57"/>
      <c r="AA122" s="57"/>
      <c r="AB122" s="14"/>
      <c r="AC122" s="14"/>
    </row>
    <row r="123" spans="1:29" s="13" customFormat="1" hidden="1">
      <c r="A123" s="1"/>
      <c r="B123" s="80"/>
      <c r="C123" s="69" t="s">
        <v>121</v>
      </c>
      <c r="D123" s="65"/>
      <c r="E123" s="65"/>
      <c r="F123" s="65"/>
      <c r="G123" s="65"/>
      <c r="H123" s="65"/>
      <c r="I123" s="62">
        <v>0</v>
      </c>
      <c r="J123" s="81"/>
      <c r="K123" s="81"/>
      <c r="L123" s="81"/>
      <c r="M123" s="81"/>
      <c r="N123" s="81"/>
      <c r="O123" s="81"/>
      <c r="P123" s="81"/>
      <c r="Q123" s="71">
        <f t="shared" si="8"/>
        <v>0</v>
      </c>
      <c r="R123" s="82">
        <f t="shared" si="7"/>
        <v>0</v>
      </c>
      <c r="S123" s="72"/>
      <c r="T123" s="14"/>
      <c r="U123" s="14"/>
      <c r="V123" s="14"/>
      <c r="W123" s="14"/>
      <c r="X123" s="14"/>
      <c r="Y123" s="57"/>
      <c r="Z123" s="57"/>
      <c r="AA123" s="57"/>
      <c r="AB123" s="14"/>
      <c r="AC123" s="14"/>
    </row>
    <row r="124" spans="1:29" s="13" customFormat="1" hidden="1">
      <c r="A124" s="1"/>
      <c r="B124" s="80"/>
      <c r="C124" s="69" t="s">
        <v>122</v>
      </c>
      <c r="D124" s="65"/>
      <c r="E124" s="65"/>
      <c r="F124" s="65"/>
      <c r="G124" s="65"/>
      <c r="H124" s="65"/>
      <c r="I124" s="62">
        <v>0</v>
      </c>
      <c r="J124" s="81"/>
      <c r="K124" s="81"/>
      <c r="L124" s="81"/>
      <c r="M124" s="81"/>
      <c r="N124" s="81"/>
      <c r="O124" s="81"/>
      <c r="P124" s="81"/>
      <c r="Q124" s="71">
        <f t="shared" si="8"/>
        <v>0</v>
      </c>
      <c r="R124" s="82">
        <f t="shared" si="7"/>
        <v>0</v>
      </c>
      <c r="S124" s="72"/>
      <c r="T124" s="14"/>
      <c r="U124" s="14"/>
      <c r="V124" s="14"/>
      <c r="W124" s="14"/>
      <c r="X124" s="14"/>
      <c r="Y124" s="57"/>
      <c r="Z124" s="57"/>
      <c r="AA124" s="57"/>
      <c r="AB124" s="14"/>
      <c r="AC124" s="14"/>
    </row>
    <row r="125" spans="1:29" s="13" customFormat="1" hidden="1">
      <c r="A125" s="1"/>
      <c r="B125" s="80"/>
      <c r="C125" s="69" t="s">
        <v>123</v>
      </c>
      <c r="D125" s="65"/>
      <c r="E125" s="65"/>
      <c r="F125" s="65"/>
      <c r="G125" s="65"/>
      <c r="H125" s="65"/>
      <c r="I125" s="62">
        <v>0</v>
      </c>
      <c r="J125" s="81"/>
      <c r="K125" s="81"/>
      <c r="L125" s="81"/>
      <c r="M125" s="81"/>
      <c r="N125" s="81"/>
      <c r="O125" s="81"/>
      <c r="P125" s="81"/>
      <c r="Q125" s="71">
        <f t="shared" si="8"/>
        <v>0</v>
      </c>
      <c r="R125" s="82">
        <f t="shared" si="7"/>
        <v>0</v>
      </c>
      <c r="S125" s="72"/>
      <c r="T125" s="14"/>
      <c r="U125" s="14"/>
      <c r="V125" s="14"/>
      <c r="W125" s="14"/>
      <c r="X125" s="14"/>
      <c r="Y125" s="57"/>
      <c r="Z125" s="57"/>
      <c r="AA125" s="57"/>
      <c r="AB125" s="14"/>
      <c r="AC125" s="14"/>
    </row>
    <row r="126" spans="1:29" s="13" customFormat="1" hidden="1">
      <c r="A126" s="1"/>
      <c r="B126" s="83"/>
      <c r="C126" s="69" t="s">
        <v>124</v>
      </c>
      <c r="D126" s="65"/>
      <c r="E126" s="65"/>
      <c r="F126" s="65"/>
      <c r="G126" s="65"/>
      <c r="H126" s="65"/>
      <c r="I126" s="62">
        <v>0</v>
      </c>
      <c r="J126" s="81"/>
      <c r="K126" s="81"/>
      <c r="L126" s="81"/>
      <c r="M126" s="81"/>
      <c r="N126" s="81"/>
      <c r="O126" s="81"/>
      <c r="P126" s="81"/>
      <c r="Q126" s="71">
        <f t="shared" si="8"/>
        <v>0</v>
      </c>
      <c r="R126" s="82">
        <f t="shared" si="7"/>
        <v>0</v>
      </c>
      <c r="S126" s="72"/>
      <c r="T126" s="14"/>
      <c r="U126" s="14"/>
      <c r="V126" s="14"/>
      <c r="W126" s="14"/>
      <c r="X126" s="14"/>
      <c r="Y126" s="57"/>
      <c r="Z126" s="57"/>
      <c r="AA126" s="57"/>
      <c r="AB126" s="14"/>
      <c r="AC126" s="14"/>
    </row>
    <row r="127" spans="1:29" s="13" customFormat="1" hidden="1">
      <c r="A127" s="1"/>
      <c r="B127" s="83"/>
      <c r="C127" s="69" t="s">
        <v>125</v>
      </c>
      <c r="D127" s="65"/>
      <c r="E127" s="65"/>
      <c r="F127" s="65"/>
      <c r="G127" s="65"/>
      <c r="H127" s="65"/>
      <c r="I127" s="62">
        <v>0</v>
      </c>
      <c r="J127" s="81"/>
      <c r="K127" s="81"/>
      <c r="L127" s="81"/>
      <c r="M127" s="81"/>
      <c r="N127" s="81"/>
      <c r="O127" s="81"/>
      <c r="P127" s="81"/>
      <c r="Q127" s="71">
        <f t="shared" si="8"/>
        <v>0</v>
      </c>
      <c r="R127" s="82">
        <f t="shared" si="7"/>
        <v>0</v>
      </c>
      <c r="S127" s="72"/>
      <c r="T127" s="14"/>
      <c r="U127" s="14"/>
      <c r="V127" s="14"/>
      <c r="W127" s="14"/>
      <c r="X127" s="14"/>
      <c r="Y127" s="57"/>
      <c r="Z127" s="57"/>
      <c r="AA127" s="57"/>
      <c r="AB127" s="14"/>
      <c r="AC127" s="14"/>
    </row>
    <row r="128" spans="1:29" s="13" customFormat="1">
      <c r="A128" s="1"/>
      <c r="B128" s="83"/>
      <c r="C128" s="69" t="s">
        <v>126</v>
      </c>
      <c r="D128" s="65"/>
      <c r="E128" s="65"/>
      <c r="F128" s="65"/>
      <c r="G128" s="65"/>
      <c r="H128" s="65"/>
      <c r="I128" s="62">
        <v>0</v>
      </c>
      <c r="J128" s="81">
        <v>6750.5599999999995</v>
      </c>
      <c r="K128" s="81">
        <v>10319.049999999999</v>
      </c>
      <c r="L128" s="81">
        <v>0</v>
      </c>
      <c r="M128" s="81">
        <v>0</v>
      </c>
      <c r="N128" s="81">
        <v>0</v>
      </c>
      <c r="O128" s="81">
        <v>451.7</v>
      </c>
      <c r="P128" s="81">
        <v>9235.86</v>
      </c>
      <c r="Q128" s="71">
        <f t="shared" si="8"/>
        <v>26757.170000000002</v>
      </c>
      <c r="R128" s="82">
        <f t="shared" si="7"/>
        <v>26757.170000000002</v>
      </c>
      <c r="S128" s="72"/>
      <c r="T128" s="14"/>
      <c r="U128" s="14"/>
      <c r="V128" s="14"/>
      <c r="W128" s="14"/>
      <c r="X128" s="14"/>
      <c r="Y128" s="57"/>
      <c r="Z128" s="57"/>
      <c r="AA128" s="57"/>
      <c r="AB128" s="14"/>
      <c r="AC128" s="14"/>
    </row>
    <row r="129" spans="1:29" s="13" customFormat="1" hidden="1">
      <c r="A129" s="1"/>
      <c r="B129" s="83"/>
      <c r="C129" s="69" t="s">
        <v>127</v>
      </c>
      <c r="D129" s="65"/>
      <c r="E129" s="65"/>
      <c r="F129" s="65"/>
      <c r="G129" s="65"/>
      <c r="H129" s="65"/>
      <c r="I129" s="62">
        <v>0</v>
      </c>
      <c r="J129" s="81">
        <v>0</v>
      </c>
      <c r="K129" s="81">
        <v>0</v>
      </c>
      <c r="L129" s="81">
        <v>0</v>
      </c>
      <c r="M129" s="81">
        <v>0</v>
      </c>
      <c r="N129" s="81">
        <v>0</v>
      </c>
      <c r="O129" s="81">
        <v>0</v>
      </c>
      <c r="P129" s="81">
        <v>0</v>
      </c>
      <c r="Q129" s="71">
        <f t="shared" si="8"/>
        <v>0</v>
      </c>
      <c r="R129" s="82">
        <f t="shared" si="7"/>
        <v>0</v>
      </c>
      <c r="S129" s="72"/>
      <c r="T129" s="14"/>
      <c r="U129" s="14"/>
      <c r="V129" s="14"/>
      <c r="W129" s="14"/>
      <c r="X129" s="14"/>
      <c r="Y129" s="57"/>
      <c r="Z129" s="57"/>
      <c r="AA129" s="57"/>
      <c r="AB129" s="14"/>
      <c r="AC129" s="14"/>
    </row>
    <row r="130" spans="1:29" s="13" customFormat="1" hidden="1">
      <c r="A130" s="1"/>
      <c r="B130" s="83"/>
      <c r="C130" s="69" t="s">
        <v>128</v>
      </c>
      <c r="D130" s="65"/>
      <c r="E130" s="65"/>
      <c r="F130" s="65"/>
      <c r="G130" s="65"/>
      <c r="H130" s="65"/>
      <c r="I130" s="62">
        <v>0</v>
      </c>
      <c r="J130" s="81"/>
      <c r="K130" s="81"/>
      <c r="L130" s="81"/>
      <c r="M130" s="81"/>
      <c r="N130" s="81"/>
      <c r="O130" s="81"/>
      <c r="P130" s="81"/>
      <c r="Q130" s="71">
        <f t="shared" si="8"/>
        <v>0</v>
      </c>
      <c r="R130" s="82">
        <f t="shared" si="7"/>
        <v>0</v>
      </c>
      <c r="S130" s="72"/>
      <c r="T130" s="14"/>
      <c r="U130" s="14"/>
      <c r="V130" s="14"/>
      <c r="W130" s="14"/>
      <c r="X130" s="14"/>
      <c r="Y130" s="57"/>
      <c r="Z130" s="57"/>
      <c r="AA130" s="57"/>
      <c r="AB130" s="14"/>
      <c r="AC130" s="14"/>
    </row>
    <row r="131" spans="1:29" s="13" customFormat="1" hidden="1">
      <c r="A131" s="1"/>
      <c r="B131" s="83"/>
      <c r="C131" s="69" t="s">
        <v>129</v>
      </c>
      <c r="D131" s="65"/>
      <c r="E131" s="65"/>
      <c r="F131" s="65"/>
      <c r="G131" s="65"/>
      <c r="H131" s="65"/>
      <c r="I131" s="62">
        <v>0</v>
      </c>
      <c r="J131" s="81"/>
      <c r="K131" s="81"/>
      <c r="L131" s="81"/>
      <c r="M131" s="81"/>
      <c r="N131" s="81"/>
      <c r="O131" s="81"/>
      <c r="P131" s="81"/>
      <c r="Q131" s="71">
        <f t="shared" si="8"/>
        <v>0</v>
      </c>
      <c r="R131" s="82">
        <f t="shared" si="7"/>
        <v>0</v>
      </c>
      <c r="S131" s="72"/>
      <c r="T131" s="14"/>
      <c r="U131" s="14"/>
      <c r="V131" s="14"/>
      <c r="W131" s="14"/>
      <c r="X131" s="14"/>
      <c r="Y131" s="57"/>
      <c r="Z131" s="57"/>
      <c r="AA131" s="57"/>
      <c r="AB131" s="14"/>
      <c r="AC131" s="14"/>
    </row>
    <row r="132" spans="1:29" s="13" customFormat="1">
      <c r="A132" s="1"/>
      <c r="B132" s="83"/>
      <c r="C132" s="69" t="s">
        <v>130</v>
      </c>
      <c r="D132" s="65"/>
      <c r="E132" s="65"/>
      <c r="F132" s="65"/>
      <c r="G132" s="65"/>
      <c r="H132" s="65"/>
      <c r="I132" s="62">
        <v>0</v>
      </c>
      <c r="J132" s="81"/>
      <c r="K132" s="81">
        <v>330125</v>
      </c>
      <c r="L132" s="81">
        <v>0</v>
      </c>
      <c r="M132" s="81">
        <v>0</v>
      </c>
      <c r="N132" s="81">
        <v>0</v>
      </c>
      <c r="O132" s="81">
        <v>0</v>
      </c>
      <c r="P132" s="81">
        <v>0</v>
      </c>
      <c r="Q132" s="71">
        <f t="shared" si="8"/>
        <v>330125</v>
      </c>
      <c r="R132" s="82">
        <f t="shared" si="7"/>
        <v>330125</v>
      </c>
      <c r="S132" s="72"/>
      <c r="T132" s="14"/>
      <c r="U132" s="14"/>
      <c r="V132" s="14"/>
      <c r="W132" s="14"/>
      <c r="X132" s="14"/>
      <c r="Y132" s="57"/>
      <c r="Z132" s="57"/>
      <c r="AA132" s="57"/>
      <c r="AB132" s="14"/>
      <c r="AC132" s="14"/>
    </row>
    <row r="133" spans="1:29" s="13" customFormat="1">
      <c r="A133" s="1"/>
      <c r="B133" s="83"/>
      <c r="C133" s="69" t="s">
        <v>131</v>
      </c>
      <c r="D133" s="65"/>
      <c r="E133" s="65"/>
      <c r="F133" s="65"/>
      <c r="G133" s="65"/>
      <c r="H133" s="65"/>
      <c r="I133" s="62">
        <v>0</v>
      </c>
      <c r="J133" s="81"/>
      <c r="K133" s="81">
        <v>0</v>
      </c>
      <c r="L133" s="81">
        <v>0</v>
      </c>
      <c r="M133" s="81">
        <v>5806.6300000000047</v>
      </c>
      <c r="N133" s="81">
        <v>0</v>
      </c>
      <c r="O133" s="81">
        <v>0</v>
      </c>
      <c r="P133" s="81">
        <v>0</v>
      </c>
      <c r="Q133" s="71">
        <f t="shared" si="8"/>
        <v>5806.6300000000047</v>
      </c>
      <c r="R133" s="82">
        <f t="shared" si="7"/>
        <v>5806.6300000000047</v>
      </c>
      <c r="S133" s="72"/>
      <c r="T133" s="14"/>
      <c r="U133" s="14"/>
      <c r="V133" s="14"/>
      <c r="W133" s="14"/>
      <c r="X133" s="14"/>
      <c r="Y133" s="57"/>
      <c r="Z133" s="57"/>
      <c r="AA133" s="57"/>
      <c r="AB133" s="14"/>
      <c r="AC133" s="14"/>
    </row>
    <row r="134" spans="1:29" s="13" customFormat="1" hidden="1">
      <c r="A134" s="1"/>
      <c r="C134" s="69" t="s">
        <v>132</v>
      </c>
      <c r="D134" s="65"/>
      <c r="E134" s="65"/>
      <c r="F134" s="65"/>
      <c r="G134" s="65"/>
      <c r="H134" s="65"/>
      <c r="I134" s="62">
        <v>0</v>
      </c>
      <c r="J134" s="81"/>
      <c r="K134" s="81"/>
      <c r="L134" s="81"/>
      <c r="M134" s="81"/>
      <c r="N134" s="81"/>
      <c r="O134" s="81"/>
      <c r="P134" s="81"/>
      <c r="Q134" s="71">
        <f t="shared" si="8"/>
        <v>0</v>
      </c>
      <c r="R134" s="82">
        <f t="shared" si="7"/>
        <v>0</v>
      </c>
      <c r="S134" s="72"/>
      <c r="U134" s="14"/>
      <c r="V134" s="14"/>
      <c r="W134" s="14"/>
      <c r="X134" s="14"/>
      <c r="Y134" s="14"/>
      <c r="Z134" s="14"/>
      <c r="AA134" s="14"/>
      <c r="AB134" s="14"/>
      <c r="AC134" s="14"/>
    </row>
    <row r="135" spans="1:29" s="13" customFormat="1" hidden="1">
      <c r="A135" s="1"/>
      <c r="C135" s="69" t="s">
        <v>133</v>
      </c>
      <c r="D135" s="84"/>
      <c r="E135" s="84"/>
      <c r="F135" s="84"/>
      <c r="G135" s="84"/>
      <c r="H135" s="84"/>
      <c r="I135" s="62">
        <v>0</v>
      </c>
      <c r="J135" s="81"/>
      <c r="K135" s="81"/>
      <c r="L135" s="81"/>
      <c r="M135" s="81"/>
      <c r="N135" s="81"/>
      <c r="O135" s="81"/>
      <c r="P135" s="81"/>
      <c r="Q135" s="71">
        <f t="shared" si="8"/>
        <v>0</v>
      </c>
      <c r="R135" s="82">
        <f t="shared" si="7"/>
        <v>0</v>
      </c>
      <c r="S135" s="66"/>
      <c r="U135" s="14"/>
      <c r="V135" s="14"/>
      <c r="W135" s="14"/>
      <c r="X135" s="14"/>
      <c r="Y135" s="14"/>
      <c r="Z135" s="14"/>
      <c r="AA135" s="14"/>
      <c r="AB135" s="14"/>
      <c r="AC135" s="14"/>
    </row>
    <row r="136" spans="1:29" s="56" customFormat="1" ht="13.5" thickBot="1">
      <c r="C136" s="26"/>
      <c r="D136" s="84"/>
      <c r="E136" s="85"/>
      <c r="F136" s="85"/>
      <c r="G136" s="84"/>
      <c r="H136" s="85"/>
      <c r="I136" s="82"/>
      <c r="J136" s="85"/>
      <c r="K136" s="85"/>
      <c r="L136" s="85"/>
      <c r="M136" s="85"/>
      <c r="N136" s="85"/>
      <c r="O136" s="85"/>
      <c r="P136" s="85"/>
      <c r="Q136" s="62"/>
      <c r="R136" s="82"/>
      <c r="S136" s="72"/>
      <c r="T136" s="67"/>
      <c r="U136" s="57"/>
      <c r="V136" s="57"/>
      <c r="W136" s="57"/>
      <c r="X136" s="57"/>
      <c r="Y136" s="57"/>
      <c r="Z136" s="57"/>
      <c r="AA136" s="57"/>
      <c r="AB136" s="57"/>
      <c r="AC136" s="57"/>
    </row>
    <row r="137" spans="1:29" s="13" customFormat="1" ht="13.5" thickBot="1">
      <c r="C137" s="86" t="s">
        <v>134</v>
      </c>
      <c r="D137" s="87">
        <f>SUM(D29:D136)</f>
        <v>57385645.999999993</v>
      </c>
      <c r="E137" s="87">
        <f>SUM(E29:E136)</f>
        <v>0</v>
      </c>
      <c r="F137" s="87">
        <f>SUM(F29:F136)</f>
        <v>57385645.999999993</v>
      </c>
      <c r="G137" s="87">
        <f t="shared" ref="G137:P137" si="9">+G29+G44+G84</f>
        <v>0</v>
      </c>
      <c r="H137" s="87">
        <f t="shared" si="9"/>
        <v>0</v>
      </c>
      <c r="I137" s="87">
        <f>+I29+I44+I84</f>
        <v>0</v>
      </c>
      <c r="J137" s="87">
        <f>+J29+J44+J84</f>
        <v>84506.274999999994</v>
      </c>
      <c r="K137" s="87">
        <f t="shared" si="9"/>
        <v>3775970.6100000003</v>
      </c>
      <c r="L137" s="87">
        <f>+L29+L44+L84</f>
        <v>234339.98999999996</v>
      </c>
      <c r="M137" s="87">
        <f>+M29+M44+M84</f>
        <v>560309.83500000008</v>
      </c>
      <c r="N137" s="87">
        <f t="shared" si="9"/>
        <v>30520.680000000004</v>
      </c>
      <c r="O137" s="87">
        <f t="shared" si="9"/>
        <v>149708.73499999999</v>
      </c>
      <c r="P137" s="87">
        <f t="shared" si="9"/>
        <v>137282.255</v>
      </c>
      <c r="Q137" s="87">
        <f>+Q44+Q29+Q84</f>
        <v>4972638.379999999</v>
      </c>
      <c r="R137" s="87">
        <f>+R44+R29+R84</f>
        <v>4972638.379999999</v>
      </c>
      <c r="S137" s="87">
        <f>+F137-R137</f>
        <v>52413007.61999999</v>
      </c>
      <c r="T137" s="77"/>
      <c r="U137" s="14"/>
      <c r="V137" s="14"/>
      <c r="W137" s="14"/>
      <c r="X137" s="14"/>
      <c r="Y137" s="14"/>
      <c r="Z137" s="14"/>
      <c r="AA137" s="14"/>
      <c r="AB137" s="14"/>
      <c r="AC137" s="14"/>
    </row>
    <row r="138" spans="1:29" s="13" customFormat="1">
      <c r="C138" s="88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U138" s="14"/>
      <c r="V138" s="14"/>
      <c r="W138" s="14"/>
      <c r="X138" s="14"/>
      <c r="Y138" s="14"/>
      <c r="Z138" s="14"/>
      <c r="AA138" s="14"/>
      <c r="AB138" s="14"/>
      <c r="AC138" s="14"/>
    </row>
    <row r="139" spans="1:29" s="13" customFormat="1">
      <c r="C139" s="88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U139" s="14"/>
      <c r="V139" s="14"/>
      <c r="W139" s="14"/>
      <c r="X139" s="14"/>
      <c r="Y139" s="14"/>
      <c r="Z139" s="14"/>
      <c r="AA139" s="14"/>
      <c r="AB139" s="14"/>
      <c r="AC139" s="14"/>
    </row>
    <row r="140" spans="1:29" customFormat="1">
      <c r="A140" s="89"/>
      <c r="B140" s="1"/>
      <c r="C140" s="90" t="s">
        <v>135</v>
      </c>
      <c r="D140" s="91"/>
      <c r="E140" s="91"/>
      <c r="F140" s="91"/>
      <c r="G140" s="92"/>
      <c r="H140" s="93"/>
      <c r="I140" s="90" t="s">
        <v>136</v>
      </c>
      <c r="J140" s="92"/>
      <c r="K140" s="92"/>
      <c r="L140" s="94"/>
      <c r="M140" s="95"/>
      <c r="N140" s="90"/>
      <c r="O140" s="90" t="s">
        <v>137</v>
      </c>
      <c r="P140" s="90"/>
      <c r="Q140" s="90"/>
      <c r="R140" s="90"/>
      <c r="S140" s="90"/>
      <c r="T140" s="13"/>
      <c r="U140" s="90"/>
      <c r="V140" s="90"/>
      <c r="W140" s="96"/>
      <c r="X140" s="97"/>
      <c r="Y140" s="97"/>
      <c r="Z140" s="97"/>
      <c r="AA140" s="98"/>
    </row>
    <row r="141" spans="1:29" customFormat="1">
      <c r="A141" s="89"/>
      <c r="B141" s="91"/>
      <c r="C141" s="91"/>
      <c r="D141" s="91"/>
      <c r="E141" s="92"/>
      <c r="F141" s="92"/>
      <c r="G141" s="92"/>
      <c r="H141" s="93"/>
      <c r="I141" s="92"/>
      <c r="J141" s="92"/>
      <c r="K141" s="92"/>
      <c r="L141" s="92"/>
      <c r="M141" s="90"/>
      <c r="N141" s="90"/>
      <c r="O141" s="90"/>
      <c r="P141" s="90"/>
      <c r="Q141" s="90"/>
      <c r="R141" s="90"/>
      <c r="S141" s="90"/>
      <c r="T141" s="90"/>
      <c r="U141" s="90"/>
      <c r="V141" s="90"/>
      <c r="W141" s="96"/>
      <c r="X141" s="97"/>
      <c r="Y141" s="97"/>
      <c r="Z141" s="97"/>
    </row>
    <row r="142" spans="1:29" customFormat="1">
      <c r="A142" s="89"/>
      <c r="B142" s="91"/>
      <c r="C142" s="91"/>
      <c r="D142" s="91"/>
      <c r="E142" s="92"/>
      <c r="F142" s="92"/>
      <c r="G142" s="92"/>
      <c r="H142" s="99"/>
      <c r="I142" s="92"/>
      <c r="J142" s="92"/>
      <c r="K142" s="92"/>
      <c r="L142" s="92"/>
      <c r="M142" s="90"/>
      <c r="N142" s="90"/>
      <c r="O142" s="90"/>
      <c r="P142" s="90"/>
      <c r="Q142" s="90"/>
      <c r="R142" s="90"/>
      <c r="S142" s="90"/>
      <c r="T142" s="90"/>
      <c r="U142" s="90"/>
      <c r="V142" s="90"/>
      <c r="W142" s="96"/>
      <c r="X142" s="97"/>
      <c r="Y142" s="97"/>
      <c r="Z142" s="97"/>
    </row>
    <row r="143" spans="1:29" customFormat="1">
      <c r="A143" s="89"/>
      <c r="B143" s="91"/>
      <c r="C143" s="91"/>
      <c r="D143" s="91"/>
      <c r="E143" s="92"/>
      <c r="F143" s="92"/>
      <c r="G143" s="92"/>
      <c r="H143" s="92"/>
      <c r="I143" s="92"/>
      <c r="J143" s="92"/>
      <c r="K143" s="92"/>
      <c r="L143" s="92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6"/>
      <c r="X143" s="97"/>
      <c r="Y143" s="97"/>
      <c r="Z143" s="97"/>
    </row>
    <row r="144" spans="1:29" customFormat="1" ht="15">
      <c r="A144" s="89"/>
      <c r="B144" s="91"/>
      <c r="C144" s="91"/>
      <c r="D144" s="91"/>
      <c r="E144" s="92"/>
      <c r="F144" s="92"/>
      <c r="G144" s="92"/>
      <c r="H144" s="99"/>
      <c r="I144" s="92"/>
      <c r="J144" s="92"/>
      <c r="K144" s="92"/>
      <c r="L144" s="92"/>
      <c r="M144" s="90"/>
      <c r="N144" s="90"/>
      <c r="O144" s="90"/>
      <c r="P144" s="90"/>
      <c r="Q144" s="90"/>
      <c r="R144" s="90"/>
      <c r="S144" s="90"/>
      <c r="T144" s="90"/>
      <c r="U144" s="90"/>
      <c r="V144" s="90"/>
      <c r="W144" s="96"/>
      <c r="X144" s="97"/>
      <c r="Y144" s="97"/>
      <c r="Z144" s="100"/>
    </row>
    <row r="145" spans="2:26" customFormat="1" ht="15">
      <c r="B145" s="101"/>
      <c r="C145" s="101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96"/>
      <c r="X145" s="97"/>
      <c r="Y145" s="97"/>
      <c r="Z145" s="100"/>
    </row>
    <row r="146" spans="2:26" customFormat="1" ht="15">
      <c r="B146" s="101"/>
      <c r="C146" s="101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96"/>
      <c r="X146" s="97"/>
      <c r="Y146" s="97"/>
      <c r="Z146" s="100"/>
    </row>
    <row r="147" spans="2:26" s="89" customFormat="1" ht="15.75" thickBot="1">
      <c r="B147" s="92"/>
      <c r="C147" s="102"/>
      <c r="D147" s="92"/>
      <c r="E147" s="92"/>
      <c r="F147" s="102"/>
      <c r="G147" s="102"/>
      <c r="H147" s="102"/>
      <c r="I147" s="102"/>
      <c r="J147" s="102"/>
      <c r="K147" s="92"/>
      <c r="L147" s="92"/>
      <c r="M147" s="92"/>
      <c r="N147" s="102"/>
      <c r="O147" s="102"/>
      <c r="P147" s="102"/>
      <c r="Q147" s="92"/>
      <c r="R147" s="92"/>
      <c r="S147" s="92"/>
      <c r="T147" s="92"/>
      <c r="U147" s="92"/>
      <c r="V147" s="92"/>
      <c r="W147" s="103"/>
      <c r="X147" s="104"/>
      <c r="Y147" s="104"/>
      <c r="Z147" s="105"/>
    </row>
    <row r="148" spans="2:26" s="89" customFormat="1" ht="15">
      <c r="B148" s="106"/>
      <c r="C148" s="107" t="s">
        <v>138</v>
      </c>
      <c r="D148" s="107"/>
      <c r="E148" s="107"/>
      <c r="F148" s="107"/>
      <c r="G148" s="92"/>
      <c r="H148" s="107"/>
      <c r="I148" s="107" t="s">
        <v>139</v>
      </c>
      <c r="J148" s="107"/>
      <c r="K148" s="107"/>
      <c r="L148" s="108"/>
      <c r="M148" s="109"/>
      <c r="N148" s="107"/>
      <c r="O148" s="107" t="s">
        <v>140</v>
      </c>
      <c r="P148" s="107"/>
      <c r="Q148" s="107"/>
      <c r="R148" s="107"/>
      <c r="S148" s="107"/>
      <c r="U148" s="107"/>
      <c r="V148" s="107"/>
      <c r="W148" s="103"/>
      <c r="X148" s="104"/>
      <c r="Y148" s="104"/>
      <c r="Z148" s="105"/>
    </row>
  </sheetData>
  <mergeCells count="4">
    <mergeCell ref="C18:S18"/>
    <mergeCell ref="C20:S20"/>
    <mergeCell ref="C21:S21"/>
    <mergeCell ref="J24:P24"/>
  </mergeCells>
  <printOptions horizontalCentered="1"/>
  <pageMargins left="1.02" right="0.56000000000000005" top="0.6" bottom="0" header="0.15748031496062992" footer="0"/>
  <pageSetup scale="4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C136"/>
  <sheetViews>
    <sheetView tabSelected="1" topLeftCell="E1" zoomScale="78" zoomScaleNormal="78" workbookViewId="0">
      <selection activeCell="B1" sqref="B1:R1048576"/>
    </sheetView>
  </sheetViews>
  <sheetFormatPr baseColWidth="10" defaultRowHeight="12.75"/>
  <cols>
    <col min="1" max="1" width="8.5703125" style="1" customWidth="1"/>
    <col min="2" max="2" width="44.5703125" style="1" customWidth="1"/>
    <col min="3" max="3" width="17.5703125" style="1" customWidth="1"/>
    <col min="4" max="4" width="13.28515625" style="1" customWidth="1"/>
    <col min="5" max="5" width="19.28515625" style="1" customWidth="1"/>
    <col min="6" max="6" width="13.28515625" style="1" hidden="1" customWidth="1"/>
    <col min="7" max="7" width="12.85546875" style="1" hidden="1" customWidth="1"/>
    <col min="8" max="8" width="15" style="1" customWidth="1"/>
    <col min="9" max="9" width="14.28515625" style="94" customWidth="1"/>
    <col min="10" max="10" width="16.140625" style="94" customWidth="1"/>
    <col min="11" max="12" width="17.5703125" style="94" customWidth="1"/>
    <col min="13" max="13" width="19" style="94" customWidth="1"/>
    <col min="14" max="14" width="16.85546875" style="94" customWidth="1"/>
    <col min="15" max="15" width="17.5703125" style="94" customWidth="1"/>
    <col min="16" max="16" width="15.7109375" style="1" customWidth="1"/>
    <col min="17" max="17" width="17.5703125" style="1" customWidth="1"/>
    <col min="18" max="18" width="22.7109375" style="1" customWidth="1"/>
    <col min="19" max="19" width="16.7109375" style="13" customWidth="1"/>
    <col min="20" max="20" width="19" style="14" customWidth="1"/>
    <col min="21" max="21" width="16" style="14" bestFit="1" customWidth="1"/>
    <col min="22" max="22" width="15.5703125" style="14" bestFit="1" customWidth="1"/>
    <col min="23" max="23" width="16.5703125" style="14" customWidth="1"/>
    <col min="24" max="24" width="15.5703125" style="14" bestFit="1" customWidth="1"/>
    <col min="25" max="28" width="11.42578125" style="14"/>
    <col min="29" max="16384" width="11.42578125" style="1"/>
  </cols>
  <sheetData>
    <row r="1" spans="7:7" ht="12.75" customHeight="1">
      <c r="G1" s="2"/>
    </row>
    <row r="21" spans="2:28" ht="13.5" thickBot="1"/>
    <row r="22" spans="2:28">
      <c r="B22" s="8"/>
      <c r="C22" s="9"/>
      <c r="D22" s="9"/>
      <c r="E22" s="9"/>
      <c r="F22" s="10"/>
      <c r="G22" s="9"/>
      <c r="H22" s="9"/>
      <c r="I22" s="11"/>
      <c r="J22" s="11"/>
      <c r="K22" s="11"/>
      <c r="L22" s="11"/>
      <c r="M22" s="11"/>
      <c r="N22" s="11"/>
      <c r="O22" s="11"/>
      <c r="P22" s="9"/>
      <c r="Q22" s="9"/>
      <c r="R22" s="12"/>
    </row>
    <row r="23" spans="2:28" s="13" customFormat="1" ht="20.25">
      <c r="B23" s="15" t="s">
        <v>0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7"/>
      <c r="T23" s="14"/>
      <c r="U23" s="14"/>
      <c r="V23" s="14"/>
      <c r="W23" s="14"/>
      <c r="X23" s="14"/>
      <c r="Y23" s="14"/>
      <c r="Z23" s="14"/>
      <c r="AA23" s="14"/>
      <c r="AB23" s="14"/>
    </row>
    <row r="24" spans="2:28" s="13" customFormat="1">
      <c r="B24" s="18"/>
      <c r="C24" s="19"/>
      <c r="D24" s="19"/>
      <c r="E24" s="19"/>
      <c r="F24" s="20"/>
      <c r="G24" s="19"/>
      <c r="H24" s="19"/>
      <c r="I24" s="21"/>
      <c r="J24" s="21"/>
      <c r="K24" s="21"/>
      <c r="L24" s="21"/>
      <c r="M24" s="21"/>
      <c r="N24" s="21"/>
      <c r="O24" s="21"/>
      <c r="P24" s="19"/>
      <c r="Q24" s="19"/>
      <c r="R24" s="22"/>
      <c r="T24" s="14"/>
      <c r="U24" s="14"/>
      <c r="V24" s="14"/>
      <c r="W24" s="14"/>
      <c r="X24" s="14"/>
      <c r="Y24" s="14"/>
      <c r="Z24" s="14"/>
      <c r="AA24" s="14"/>
      <c r="AB24" s="14"/>
    </row>
    <row r="25" spans="2:28" s="13" customFormat="1">
      <c r="B25" s="23" t="s">
        <v>141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5"/>
      <c r="T25" s="14"/>
      <c r="U25" s="14"/>
      <c r="V25" s="14"/>
      <c r="W25" s="14"/>
      <c r="X25" s="14"/>
      <c r="Y25" s="14"/>
      <c r="Z25" s="14"/>
      <c r="AA25" s="14"/>
      <c r="AB25" s="14"/>
    </row>
    <row r="26" spans="2:28" s="13" customFormat="1">
      <c r="B26" s="23" t="s">
        <v>2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5"/>
      <c r="T26" s="14"/>
      <c r="U26" s="14"/>
      <c r="V26" s="14"/>
      <c r="W26" s="14"/>
      <c r="X26" s="14"/>
      <c r="Y26" s="14"/>
      <c r="Z26" s="14"/>
      <c r="AA26" s="14"/>
      <c r="AB26" s="14"/>
    </row>
    <row r="27" spans="2:28" s="13" customFormat="1" ht="13.5" thickBot="1">
      <c r="B27" s="26"/>
      <c r="C27" s="19"/>
      <c r="D27" s="19"/>
      <c r="E27" s="19"/>
      <c r="F27" s="20"/>
      <c r="G27" s="19"/>
      <c r="H27" s="19"/>
      <c r="I27" s="21"/>
      <c r="J27" s="21"/>
      <c r="K27" s="21"/>
      <c r="L27" s="21"/>
      <c r="M27" s="21"/>
      <c r="N27" s="21"/>
      <c r="O27" s="21"/>
      <c r="P27" s="19"/>
      <c r="Q27" s="19"/>
      <c r="R27" s="22"/>
      <c r="T27" s="14"/>
      <c r="U27" s="14"/>
      <c r="V27" s="14"/>
      <c r="W27" s="14"/>
      <c r="X27" s="14"/>
      <c r="Y27" s="14"/>
      <c r="Z27" s="14"/>
      <c r="AA27" s="14"/>
      <c r="AB27" s="14"/>
    </row>
    <row r="28" spans="2:28" s="13" customFormat="1" ht="13.5" thickBot="1">
      <c r="B28" s="27"/>
      <c r="C28" s="28" t="s">
        <v>3</v>
      </c>
      <c r="D28" s="28" t="s">
        <v>4</v>
      </c>
      <c r="E28" s="28" t="s">
        <v>5</v>
      </c>
      <c r="F28" s="28" t="s">
        <v>6</v>
      </c>
      <c r="G28" s="28" t="s">
        <v>7</v>
      </c>
      <c r="H28" s="29" t="s">
        <v>8</v>
      </c>
      <c r="I28" s="30"/>
      <c r="J28" s="31"/>
      <c r="K28" s="31"/>
      <c r="L28" s="31"/>
      <c r="M28" s="31"/>
      <c r="N28" s="31"/>
      <c r="O28" s="31"/>
      <c r="P28" s="32"/>
      <c r="Q28" s="32" t="s">
        <v>8</v>
      </c>
      <c r="R28" s="33" t="s">
        <v>9</v>
      </c>
      <c r="T28" s="14"/>
      <c r="U28" s="14"/>
      <c r="V28" s="14"/>
      <c r="W28" s="14"/>
      <c r="X28" s="14"/>
      <c r="Y28" s="14"/>
      <c r="Z28" s="14"/>
      <c r="AA28" s="14"/>
      <c r="AB28" s="14"/>
    </row>
    <row r="29" spans="2:28" s="13" customFormat="1">
      <c r="B29" s="27" t="s">
        <v>10</v>
      </c>
      <c r="C29" s="28" t="s">
        <v>11</v>
      </c>
      <c r="D29" s="28" t="s">
        <v>12</v>
      </c>
      <c r="E29" s="28" t="s">
        <v>13</v>
      </c>
      <c r="F29" s="28" t="s">
        <v>14</v>
      </c>
      <c r="G29" s="28" t="s">
        <v>15</v>
      </c>
      <c r="H29" s="29" t="s">
        <v>16</v>
      </c>
      <c r="I29" s="34" t="s">
        <v>17</v>
      </c>
      <c r="J29" s="35"/>
      <c r="K29" s="35"/>
      <c r="L29" s="35"/>
      <c r="M29" s="35"/>
      <c r="N29" s="35"/>
      <c r="O29" s="35"/>
      <c r="P29" s="36"/>
      <c r="Q29" s="32" t="s">
        <v>16</v>
      </c>
      <c r="R29" s="33" t="s">
        <v>18</v>
      </c>
      <c r="T29" s="14"/>
      <c r="U29" s="14"/>
      <c r="V29" s="14"/>
      <c r="W29" s="14"/>
      <c r="X29" s="14"/>
      <c r="Y29" s="14"/>
      <c r="Z29" s="14"/>
      <c r="AA29" s="14"/>
      <c r="AB29" s="14"/>
    </row>
    <row r="30" spans="2:28" s="13" customFormat="1" ht="38.25">
      <c r="B30" s="37"/>
      <c r="C30" s="38"/>
      <c r="D30" s="38"/>
      <c r="E30" s="38"/>
      <c r="F30" s="38">
        <v>2015</v>
      </c>
      <c r="G30" s="38"/>
      <c r="H30" s="38" t="s">
        <v>19</v>
      </c>
      <c r="I30" s="39" t="s">
        <v>20</v>
      </c>
      <c r="J30" s="40" t="s">
        <v>21</v>
      </c>
      <c r="K30" s="40" t="s">
        <v>22</v>
      </c>
      <c r="L30" s="40" t="s">
        <v>23</v>
      </c>
      <c r="M30" s="40" t="s">
        <v>24</v>
      </c>
      <c r="N30" s="40" t="s">
        <v>25</v>
      </c>
      <c r="O30" s="40" t="s">
        <v>142</v>
      </c>
      <c r="P30" s="41" t="s">
        <v>27</v>
      </c>
      <c r="Q30" s="42" t="s">
        <v>28</v>
      </c>
      <c r="R30" s="43" t="s">
        <v>8</v>
      </c>
      <c r="T30" s="14"/>
      <c r="U30" s="14"/>
      <c r="V30" s="14"/>
      <c r="W30" s="14"/>
      <c r="X30" s="14"/>
      <c r="Y30" s="14"/>
      <c r="Z30" s="14"/>
      <c r="AA30" s="14"/>
      <c r="AB30" s="14"/>
    </row>
    <row r="31" spans="2:28" s="13" customFormat="1" ht="13.5" thickBot="1">
      <c r="B31" s="44"/>
      <c r="C31" s="45"/>
      <c r="D31" s="45"/>
      <c r="E31" s="45"/>
      <c r="F31" s="45"/>
      <c r="G31" s="45"/>
      <c r="H31" s="45"/>
      <c r="I31" s="46"/>
      <c r="J31" s="47"/>
      <c r="K31" s="47"/>
      <c r="L31" s="47"/>
      <c r="M31" s="47"/>
      <c r="N31" s="47"/>
      <c r="O31" s="47"/>
      <c r="P31" s="48"/>
      <c r="Q31" s="48"/>
      <c r="R31" s="49"/>
      <c r="T31" s="14"/>
      <c r="U31" s="14"/>
      <c r="V31" s="14"/>
      <c r="W31" s="14"/>
      <c r="X31" s="14"/>
      <c r="Y31" s="14"/>
      <c r="Z31" s="14"/>
      <c r="AA31" s="14"/>
      <c r="AB31" s="14"/>
    </row>
    <row r="32" spans="2:28" s="13" customFormat="1">
      <c r="B32" s="50"/>
      <c r="C32" s="51"/>
      <c r="D32" s="52"/>
      <c r="E32" s="52"/>
      <c r="F32" s="53"/>
      <c r="G32" s="52"/>
      <c r="H32" s="52"/>
      <c r="I32" s="51"/>
      <c r="J32" s="51"/>
      <c r="K32" s="51"/>
      <c r="L32" s="51"/>
      <c r="M32" s="51"/>
      <c r="N32" s="51"/>
      <c r="O32" s="51"/>
      <c r="P32" s="52"/>
      <c r="Q32" s="54"/>
      <c r="R32" s="55"/>
      <c r="S32" s="56"/>
      <c r="T32" s="57"/>
      <c r="U32" s="57"/>
      <c r="V32" s="57"/>
      <c r="W32" s="57"/>
      <c r="X32" s="14"/>
      <c r="Y32" s="14"/>
      <c r="Z32" s="14"/>
      <c r="AA32" s="14"/>
      <c r="AB32" s="14"/>
    </row>
    <row r="33" spans="2:28" s="13" customFormat="1">
      <c r="B33" s="58"/>
      <c r="C33" s="60"/>
      <c r="D33" s="60"/>
      <c r="E33" s="60"/>
      <c r="F33" s="61"/>
      <c r="G33" s="60"/>
      <c r="H33" s="60"/>
      <c r="I33" s="62"/>
      <c r="J33" s="62"/>
      <c r="K33" s="62"/>
      <c r="L33" s="62"/>
      <c r="M33" s="62"/>
      <c r="N33" s="62"/>
      <c r="O33" s="62"/>
      <c r="P33" s="60"/>
      <c r="Q33" s="60"/>
      <c r="R33" s="63"/>
      <c r="S33" s="56"/>
      <c r="T33" s="57"/>
      <c r="U33" s="57"/>
      <c r="V33" s="57"/>
      <c r="W33" s="57"/>
      <c r="X33" s="57"/>
      <c r="Y33" s="57"/>
      <c r="Z33" s="57"/>
      <c r="AA33" s="14"/>
      <c r="AB33" s="14"/>
    </row>
    <row r="34" spans="2:28" s="56" customFormat="1">
      <c r="B34" s="64" t="s">
        <v>29</v>
      </c>
      <c r="C34" s="65">
        <f>+'[1]Edo. Pptal.'!C22</f>
        <v>49654795.009999998</v>
      </c>
      <c r="D34" s="65">
        <v>0</v>
      </c>
      <c r="E34" s="65">
        <f>SUM(C34:D34)</f>
        <v>49654795.009999998</v>
      </c>
      <c r="F34" s="65"/>
      <c r="G34" s="65"/>
      <c r="H34" s="65">
        <f>SUM(H35:H46)</f>
        <v>10119896.970000001</v>
      </c>
      <c r="I34" s="65">
        <f>SUM(I35:I46)</f>
        <v>76509.264999999999</v>
      </c>
      <c r="J34" s="65">
        <f t="shared" ref="J34:L34" si="0">SUM(J35:J46)</f>
        <v>3336589.3800000004</v>
      </c>
      <c r="K34" s="65">
        <f t="shared" si="0"/>
        <v>229762.08999999997</v>
      </c>
      <c r="L34" s="65">
        <f t="shared" si="0"/>
        <v>322536.57500000001</v>
      </c>
      <c r="M34" s="65">
        <f>SUM(M35:M46)</f>
        <v>29054.440000000002</v>
      </c>
      <c r="N34" s="65">
        <f>SUM(N35:N46)</f>
        <v>111396.15499999998</v>
      </c>
      <c r="O34" s="65">
        <f>SUM(O35:O46)</f>
        <v>90347.595000000001</v>
      </c>
      <c r="P34" s="65">
        <f>SUM(I34:O34)</f>
        <v>4196195.5</v>
      </c>
      <c r="Q34" s="65">
        <f t="shared" ref="Q34:Q43" si="1">P34+H34</f>
        <v>14316092.470000001</v>
      </c>
      <c r="R34" s="66">
        <f>E34-Q34</f>
        <v>35338702.539999999</v>
      </c>
      <c r="T34" s="57"/>
      <c r="U34" s="57"/>
      <c r="V34" s="57"/>
      <c r="W34" s="57"/>
      <c r="X34" s="57"/>
      <c r="Y34" s="57"/>
      <c r="Z34" s="57"/>
      <c r="AA34" s="57"/>
      <c r="AB34" s="57"/>
    </row>
    <row r="35" spans="2:28" s="13" customFormat="1">
      <c r="B35" s="69" t="s">
        <v>30</v>
      </c>
      <c r="C35" s="65"/>
      <c r="D35" s="65"/>
      <c r="E35" s="65"/>
      <c r="F35" s="65"/>
      <c r="G35" s="65"/>
      <c r="H35" s="62">
        <v>7372653.7000000002</v>
      </c>
      <c r="I35" s="70">
        <v>60756.749999999985</v>
      </c>
      <c r="J35" s="70">
        <v>2236555.7000000002</v>
      </c>
      <c r="K35" s="70">
        <v>162871.78999999998</v>
      </c>
      <c r="L35" s="70">
        <v>200523.92500000005</v>
      </c>
      <c r="M35" s="70">
        <v>20697.75</v>
      </c>
      <c r="N35" s="70">
        <v>79112.919999999984</v>
      </c>
      <c r="O35" s="70">
        <v>62556.565000000002</v>
      </c>
      <c r="P35" s="71">
        <f>SUM(I35:O35)</f>
        <v>2823075.4</v>
      </c>
      <c r="Q35" s="62">
        <f t="shared" si="1"/>
        <v>10195729.1</v>
      </c>
      <c r="R35" s="72"/>
      <c r="T35" s="74"/>
      <c r="U35" s="75"/>
      <c r="V35" s="76">
        <f>+T35+U35</f>
        <v>0</v>
      </c>
      <c r="W35" s="75"/>
      <c r="X35" s="76"/>
      <c r="Y35" s="57"/>
      <c r="Z35" s="57"/>
      <c r="AA35" s="14"/>
      <c r="AB35" s="14"/>
    </row>
    <row r="36" spans="2:28" s="13" customFormat="1">
      <c r="B36" s="69" t="s">
        <v>31</v>
      </c>
      <c r="C36" s="65"/>
      <c r="D36" s="65"/>
      <c r="E36" s="65"/>
      <c r="F36" s="65"/>
      <c r="G36" s="65"/>
      <c r="H36" s="62">
        <v>61540.7</v>
      </c>
      <c r="I36" s="70">
        <v>0</v>
      </c>
      <c r="J36" s="70">
        <v>0</v>
      </c>
      <c r="K36" s="70">
        <v>0</v>
      </c>
      <c r="L36" s="70">
        <v>28701.289999999994</v>
      </c>
      <c r="M36" s="70">
        <v>0</v>
      </c>
      <c r="N36" s="70">
        <v>0</v>
      </c>
      <c r="O36" s="70">
        <v>0</v>
      </c>
      <c r="P36" s="71">
        <f>SUM(I36:O36)</f>
        <v>28701.289999999994</v>
      </c>
      <c r="Q36" s="62">
        <f t="shared" si="1"/>
        <v>90241.989999999991</v>
      </c>
      <c r="R36" s="72"/>
      <c r="S36" s="77"/>
      <c r="T36" s="74"/>
      <c r="U36" s="14"/>
      <c r="V36" s="75"/>
      <c r="W36" s="14"/>
      <c r="X36" s="57"/>
      <c r="Y36" s="56"/>
      <c r="Z36" s="56"/>
      <c r="AA36" s="14"/>
      <c r="AB36" s="14"/>
    </row>
    <row r="37" spans="2:28" s="13" customFormat="1">
      <c r="B37" s="69" t="s">
        <v>32</v>
      </c>
      <c r="C37" s="65"/>
      <c r="D37" s="65"/>
      <c r="E37" s="65"/>
      <c r="F37" s="65"/>
      <c r="G37" s="65"/>
      <c r="H37" s="62">
        <v>1057444.1400000001</v>
      </c>
      <c r="I37" s="70">
        <v>9096.9950000000026</v>
      </c>
      <c r="J37" s="70">
        <v>441219.3949999999</v>
      </c>
      <c r="K37" s="70">
        <v>27752.339999999997</v>
      </c>
      <c r="L37" s="70">
        <v>34130.479999999996</v>
      </c>
      <c r="M37" s="70">
        <v>3259.125</v>
      </c>
      <c r="N37" s="70">
        <v>14668.585000000003</v>
      </c>
      <c r="O37" s="70">
        <v>10940.630000000001</v>
      </c>
      <c r="P37" s="71">
        <f>SUM(I37:O37)</f>
        <v>541067.54999999981</v>
      </c>
      <c r="Q37" s="62">
        <f t="shared" si="1"/>
        <v>1598511.69</v>
      </c>
      <c r="R37" s="72"/>
      <c r="T37" s="74"/>
      <c r="U37" s="14"/>
      <c r="V37" s="14"/>
      <c r="W37" s="14"/>
      <c r="X37" s="57"/>
      <c r="Y37" s="56"/>
      <c r="Z37" s="56"/>
      <c r="AA37" s="14"/>
      <c r="AB37" s="14"/>
    </row>
    <row r="38" spans="2:28" s="13" customFormat="1" hidden="1">
      <c r="B38" s="69" t="s">
        <v>33</v>
      </c>
      <c r="C38" s="65"/>
      <c r="D38" s="65"/>
      <c r="E38" s="65"/>
      <c r="F38" s="65"/>
      <c r="G38" s="65"/>
      <c r="H38" s="62">
        <v>0</v>
      </c>
      <c r="I38" s="70">
        <v>0</v>
      </c>
      <c r="J38" s="70">
        <v>0</v>
      </c>
      <c r="K38" s="70">
        <v>0</v>
      </c>
      <c r="L38" s="70">
        <v>0</v>
      </c>
      <c r="M38" s="70">
        <v>0</v>
      </c>
      <c r="N38" s="70">
        <v>0</v>
      </c>
      <c r="O38" s="70">
        <v>0</v>
      </c>
      <c r="P38" s="71">
        <f>SUM(I38:O38)</f>
        <v>0</v>
      </c>
      <c r="Q38" s="62">
        <f t="shared" si="1"/>
        <v>0</v>
      </c>
      <c r="R38" s="72"/>
      <c r="T38" s="74"/>
      <c r="U38" s="14"/>
      <c r="V38" s="14"/>
      <c r="W38" s="14"/>
      <c r="X38" s="57"/>
      <c r="Y38" s="56"/>
      <c r="Z38" s="56"/>
      <c r="AA38" s="14"/>
      <c r="AB38" s="14"/>
    </row>
    <row r="39" spans="2:28" s="13" customFormat="1">
      <c r="B39" s="69" t="s">
        <v>34</v>
      </c>
      <c r="C39" s="65"/>
      <c r="D39" s="65"/>
      <c r="E39" s="65"/>
      <c r="F39" s="65"/>
      <c r="G39" s="65"/>
      <c r="H39" s="62">
        <v>694674.09</v>
      </c>
      <c r="I39" s="70">
        <v>3737.3149999999996</v>
      </c>
      <c r="J39" s="70">
        <v>286362.26500000001</v>
      </c>
      <c r="K39" s="70">
        <v>19391.559999999998</v>
      </c>
      <c r="L39" s="70">
        <v>24141.47</v>
      </c>
      <c r="M39" s="70">
        <v>2720.7200000000003</v>
      </c>
      <c r="N39" s="70">
        <v>9374.5149999999994</v>
      </c>
      <c r="O39" s="70">
        <v>7807.6700000000019</v>
      </c>
      <c r="P39" s="71">
        <f t="shared" ref="P39:P45" si="2">SUM(I39:O39)</f>
        <v>353535.51499999996</v>
      </c>
      <c r="Q39" s="62">
        <f t="shared" si="1"/>
        <v>1048209.605</v>
      </c>
      <c r="R39" s="72"/>
      <c r="T39" s="74"/>
      <c r="U39" s="14"/>
      <c r="V39" s="14"/>
      <c r="W39" s="14"/>
      <c r="X39" s="57"/>
      <c r="Y39" s="56"/>
      <c r="Z39" s="56"/>
      <c r="AA39" s="14"/>
      <c r="AB39" s="14"/>
    </row>
    <row r="40" spans="2:28" s="13" customFormat="1">
      <c r="B40" s="69" t="s">
        <v>35</v>
      </c>
      <c r="C40" s="65"/>
      <c r="D40" s="65"/>
      <c r="E40" s="65"/>
      <c r="F40" s="65"/>
      <c r="G40" s="65"/>
      <c r="H40" s="62">
        <v>264234.48999999993</v>
      </c>
      <c r="I40" s="70">
        <v>1421.5750000000003</v>
      </c>
      <c r="J40" s="70">
        <v>108924.08499999999</v>
      </c>
      <c r="K40" s="70">
        <v>7376.0250000000015</v>
      </c>
      <c r="L40" s="70">
        <v>9182.7649999999994</v>
      </c>
      <c r="M40" s="70">
        <v>1034.8899999999999</v>
      </c>
      <c r="N40" s="70">
        <v>3565.8099999999995</v>
      </c>
      <c r="O40" s="70">
        <v>2969.8250000000007</v>
      </c>
      <c r="P40" s="71">
        <f t="shared" si="2"/>
        <v>134474.97500000001</v>
      </c>
      <c r="Q40" s="62">
        <f t="shared" si="1"/>
        <v>398709.46499999997</v>
      </c>
      <c r="R40" s="72"/>
      <c r="T40" s="74"/>
      <c r="U40" s="14"/>
      <c r="V40" s="14"/>
      <c r="W40" s="14"/>
      <c r="X40" s="57"/>
      <c r="Y40" s="56"/>
      <c r="Z40" s="56"/>
      <c r="AA40" s="14"/>
      <c r="AB40" s="14"/>
    </row>
    <row r="41" spans="2:28" s="13" customFormat="1">
      <c r="B41" s="69" t="s">
        <v>36</v>
      </c>
      <c r="C41" s="65"/>
      <c r="D41" s="65"/>
      <c r="E41" s="65"/>
      <c r="F41" s="65"/>
      <c r="G41" s="65"/>
      <c r="H41" s="62">
        <v>105694.28999999998</v>
      </c>
      <c r="I41" s="70">
        <v>568.63000000000011</v>
      </c>
      <c r="J41" s="70">
        <v>43569.750000000007</v>
      </c>
      <c r="K41" s="70">
        <v>2950.5450000000001</v>
      </c>
      <c r="L41" s="70">
        <v>3673.1000000000004</v>
      </c>
      <c r="M41" s="70">
        <v>413.95500000000004</v>
      </c>
      <c r="N41" s="70">
        <v>1426.3249999999998</v>
      </c>
      <c r="O41" s="70">
        <v>1187.9299999999998</v>
      </c>
      <c r="P41" s="71">
        <f t="shared" si="2"/>
        <v>53790.235000000001</v>
      </c>
      <c r="Q41" s="62">
        <f t="shared" si="1"/>
        <v>159484.52499999997</v>
      </c>
      <c r="R41" s="72"/>
      <c r="T41" s="74"/>
      <c r="U41" s="14"/>
      <c r="V41" s="14"/>
      <c r="W41" s="14"/>
      <c r="X41" s="57"/>
      <c r="Y41" s="56"/>
      <c r="Z41" s="56"/>
      <c r="AA41" s="14"/>
      <c r="AB41" s="14"/>
    </row>
    <row r="42" spans="2:28" s="13" customFormat="1">
      <c r="B42" s="69" t="s">
        <v>37</v>
      </c>
      <c r="C42" s="65"/>
      <c r="D42" s="65"/>
      <c r="E42" s="65"/>
      <c r="F42" s="65"/>
      <c r="G42" s="65"/>
      <c r="H42" s="62">
        <v>57009.719999999994</v>
      </c>
      <c r="I42" s="70">
        <v>0</v>
      </c>
      <c r="J42" s="70">
        <v>27770.75</v>
      </c>
      <c r="K42" s="70">
        <v>0</v>
      </c>
      <c r="L42" s="70">
        <v>517.90999999999985</v>
      </c>
      <c r="M42" s="70">
        <v>0</v>
      </c>
      <c r="N42" s="70">
        <v>0</v>
      </c>
      <c r="O42" s="70">
        <v>63.224999999999454</v>
      </c>
      <c r="P42" s="71">
        <f t="shared" si="2"/>
        <v>28351.884999999998</v>
      </c>
      <c r="Q42" s="62">
        <f t="shared" si="1"/>
        <v>85361.604999999996</v>
      </c>
      <c r="R42" s="72"/>
      <c r="T42" s="74"/>
      <c r="U42" s="14"/>
      <c r="V42" s="14"/>
      <c r="W42" s="14"/>
      <c r="X42" s="57"/>
      <c r="Y42" s="56"/>
      <c r="Z42" s="56"/>
      <c r="AA42" s="14"/>
      <c r="AB42" s="14"/>
    </row>
    <row r="43" spans="2:28" s="13" customFormat="1">
      <c r="B43" s="69" t="s">
        <v>38</v>
      </c>
      <c r="C43" s="65"/>
      <c r="D43" s="65"/>
      <c r="E43" s="65"/>
      <c r="F43" s="65"/>
      <c r="G43" s="65"/>
      <c r="H43" s="62">
        <v>36254.230000000003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70">
        <v>0</v>
      </c>
      <c r="O43" s="70">
        <v>0</v>
      </c>
      <c r="P43" s="71">
        <f t="shared" si="2"/>
        <v>0</v>
      </c>
      <c r="Q43" s="62">
        <f t="shared" si="1"/>
        <v>36254.230000000003</v>
      </c>
      <c r="R43" s="72"/>
      <c r="T43" s="74"/>
      <c r="U43" s="14"/>
      <c r="V43" s="14"/>
      <c r="W43" s="14"/>
      <c r="X43" s="57"/>
      <c r="Y43" s="56"/>
      <c r="Z43" s="56"/>
      <c r="AA43" s="14"/>
      <c r="AB43" s="14"/>
    </row>
    <row r="44" spans="2:28" s="13" customFormat="1" hidden="1">
      <c r="B44" s="58" t="s">
        <v>39</v>
      </c>
      <c r="C44" s="65"/>
      <c r="D44" s="65"/>
      <c r="E44" s="65"/>
      <c r="F44" s="65"/>
      <c r="G44" s="65"/>
      <c r="H44" s="62">
        <v>0</v>
      </c>
      <c r="I44" s="70">
        <v>0</v>
      </c>
      <c r="J44" s="70">
        <v>0</v>
      </c>
      <c r="K44" s="70">
        <v>0</v>
      </c>
      <c r="L44" s="70">
        <v>0</v>
      </c>
      <c r="M44" s="70">
        <v>0</v>
      </c>
      <c r="N44" s="70">
        <v>0</v>
      </c>
      <c r="O44" s="70">
        <v>0</v>
      </c>
      <c r="P44" s="71">
        <f t="shared" si="2"/>
        <v>0</v>
      </c>
      <c r="Q44" s="62">
        <f>P44+H44</f>
        <v>0</v>
      </c>
      <c r="R44" s="72"/>
      <c r="T44" s="74"/>
      <c r="U44" s="14"/>
      <c r="V44" s="14"/>
      <c r="W44" s="14"/>
      <c r="X44" s="57"/>
      <c r="Y44" s="56"/>
      <c r="Z44" s="56"/>
      <c r="AA44" s="14"/>
      <c r="AB44" s="14"/>
    </row>
    <row r="45" spans="2:28" s="13" customFormat="1">
      <c r="B45" s="69" t="s">
        <v>40</v>
      </c>
      <c r="C45" s="65"/>
      <c r="D45" s="65"/>
      <c r="E45" s="65"/>
      <c r="F45" s="65"/>
      <c r="G45" s="65"/>
      <c r="H45" s="62">
        <v>447677.01</v>
      </c>
      <c r="I45" s="70">
        <v>928</v>
      </c>
      <c r="J45" s="70">
        <v>192187.43500000003</v>
      </c>
      <c r="K45" s="70">
        <v>9419.8300000000017</v>
      </c>
      <c r="L45" s="70">
        <v>13749.865</v>
      </c>
      <c r="M45" s="70">
        <v>928</v>
      </c>
      <c r="N45" s="70">
        <v>3248</v>
      </c>
      <c r="O45" s="70">
        <v>4821.75</v>
      </c>
      <c r="P45" s="71">
        <f t="shared" si="2"/>
        <v>225282.88</v>
      </c>
      <c r="Q45" s="62">
        <f>P45+H45</f>
        <v>672959.89</v>
      </c>
      <c r="R45" s="72"/>
      <c r="T45" s="74"/>
      <c r="U45" s="14"/>
      <c r="V45" s="14"/>
      <c r="W45" s="14"/>
      <c r="X45" s="57"/>
      <c r="Y45" s="56"/>
      <c r="Z45" s="56"/>
      <c r="AA45" s="14"/>
      <c r="AB45" s="14"/>
    </row>
    <row r="46" spans="2:28" s="13" customFormat="1">
      <c r="B46" s="58" t="s">
        <v>41</v>
      </c>
      <c r="C46" s="65"/>
      <c r="D46" s="65"/>
      <c r="E46" s="65"/>
      <c r="F46" s="65"/>
      <c r="G46" s="65"/>
      <c r="H46" s="62">
        <v>22714.6</v>
      </c>
      <c r="I46" s="70">
        <v>0</v>
      </c>
      <c r="J46" s="70">
        <v>0</v>
      </c>
      <c r="K46" s="70">
        <v>0</v>
      </c>
      <c r="L46" s="70">
        <v>7915.77</v>
      </c>
      <c r="M46" s="70">
        <v>0</v>
      </c>
      <c r="N46" s="70">
        <v>0</v>
      </c>
      <c r="O46" s="70">
        <v>0</v>
      </c>
      <c r="P46" s="71">
        <f>SUM(I46:O46)</f>
        <v>7915.77</v>
      </c>
      <c r="Q46" s="62">
        <f>P46+H46</f>
        <v>30630.37</v>
      </c>
      <c r="R46" s="72"/>
      <c r="T46" s="14"/>
      <c r="U46" s="14"/>
      <c r="V46" s="14"/>
      <c r="W46" s="14"/>
      <c r="X46" s="57"/>
      <c r="Y46" s="56"/>
      <c r="Z46" s="56"/>
      <c r="AA46" s="14"/>
      <c r="AB46" s="14"/>
    </row>
    <row r="47" spans="2:28" s="13" customFormat="1" hidden="1">
      <c r="B47" s="58" t="s">
        <v>42</v>
      </c>
      <c r="C47" s="65"/>
      <c r="D47" s="65"/>
      <c r="E47" s="65"/>
      <c r="F47" s="65"/>
      <c r="G47" s="65"/>
      <c r="H47" s="62">
        <v>0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1">
        <f>SUM(I47:O47)</f>
        <v>0</v>
      </c>
      <c r="Q47" s="71">
        <f>SUM(J47:P47)</f>
        <v>0</v>
      </c>
      <c r="R47" s="72"/>
      <c r="T47" s="14"/>
      <c r="U47" s="14"/>
      <c r="V47" s="14"/>
      <c r="W47" s="14"/>
      <c r="X47" s="57"/>
      <c r="Y47" s="56"/>
      <c r="Z47" s="56"/>
      <c r="AA47" s="14"/>
      <c r="AB47" s="14"/>
    </row>
    <row r="48" spans="2:28" s="13" customFormat="1">
      <c r="B48" s="58"/>
      <c r="C48" s="65"/>
      <c r="D48" s="65"/>
      <c r="E48" s="65"/>
      <c r="F48" s="65"/>
      <c r="G48" s="65"/>
      <c r="H48" s="62"/>
      <c r="I48" s="71"/>
      <c r="J48" s="71"/>
      <c r="K48" s="71"/>
      <c r="L48" s="71"/>
      <c r="M48" s="71"/>
      <c r="N48" s="71"/>
      <c r="O48" s="71"/>
      <c r="P48" s="62"/>
      <c r="Q48" s="62"/>
      <c r="R48" s="72"/>
      <c r="T48" s="14"/>
      <c r="U48" s="14"/>
      <c r="V48" s="14"/>
      <c r="W48" s="14"/>
      <c r="X48" s="57"/>
      <c r="Y48" s="56"/>
      <c r="Z48" s="56"/>
      <c r="AA48" s="14"/>
      <c r="AB48" s="14"/>
    </row>
    <row r="49" spans="2:28" s="56" customFormat="1" hidden="1">
      <c r="B49" s="64" t="s">
        <v>43</v>
      </c>
      <c r="C49" s="65">
        <f>+'[1]Edo. Pptal.'!D22</f>
        <v>29258</v>
      </c>
      <c r="D49" s="65">
        <v>0</v>
      </c>
      <c r="E49" s="65">
        <f>SUM(C49:D49)</f>
        <v>29258</v>
      </c>
      <c r="F49" s="65"/>
      <c r="G49" s="65"/>
      <c r="H49" s="65">
        <f>SUM(H50:H86)</f>
        <v>0</v>
      </c>
      <c r="I49" s="65"/>
      <c r="J49" s="65"/>
      <c r="K49" s="65"/>
      <c r="L49" s="65"/>
      <c r="M49" s="65"/>
      <c r="N49" s="65"/>
      <c r="O49" s="65"/>
      <c r="P49" s="65">
        <f>SUM(P50:P86)</f>
        <v>0</v>
      </c>
      <c r="Q49" s="65">
        <f>P49+H49</f>
        <v>0</v>
      </c>
      <c r="R49" s="66">
        <f>E49-Q49</f>
        <v>29258</v>
      </c>
      <c r="T49" s="76"/>
      <c r="U49" s="76"/>
      <c r="V49" s="76">
        <f>+T49+U49</f>
        <v>0</v>
      </c>
      <c r="W49" s="57"/>
      <c r="X49" s="57"/>
      <c r="AA49" s="57"/>
      <c r="AB49" s="57"/>
    </row>
    <row r="50" spans="2:28" s="13" customFormat="1" hidden="1">
      <c r="B50" s="69" t="s">
        <v>44</v>
      </c>
      <c r="C50" s="65"/>
      <c r="D50" s="65"/>
      <c r="E50" s="65"/>
      <c r="F50" s="65"/>
      <c r="G50" s="65"/>
      <c r="H50" s="62">
        <v>0</v>
      </c>
      <c r="I50" s="110"/>
      <c r="J50" s="111"/>
      <c r="K50" s="111"/>
      <c r="L50" s="110"/>
      <c r="M50" s="111"/>
      <c r="N50" s="111"/>
      <c r="O50" s="111"/>
      <c r="P50" s="71">
        <f>SUM(I50:O50)</f>
        <v>0</v>
      </c>
      <c r="Q50" s="62">
        <f>P50+H50</f>
        <v>0</v>
      </c>
      <c r="R50" s="72"/>
      <c r="T50" s="75"/>
      <c r="U50" s="14"/>
      <c r="V50" s="14"/>
      <c r="W50" s="14"/>
      <c r="X50" s="57"/>
      <c r="Y50" s="56"/>
      <c r="Z50" s="56"/>
      <c r="AA50" s="14"/>
      <c r="AB50" s="14"/>
    </row>
    <row r="51" spans="2:28" s="13" customFormat="1" ht="12.75" hidden="1" customHeight="1">
      <c r="B51" s="69" t="s">
        <v>45</v>
      </c>
      <c r="C51" s="65"/>
      <c r="D51" s="65"/>
      <c r="E51" s="65"/>
      <c r="F51" s="65"/>
      <c r="G51" s="65"/>
      <c r="H51" s="62">
        <v>0</v>
      </c>
      <c r="I51" s="81"/>
      <c r="J51" s="81"/>
      <c r="K51" s="81"/>
      <c r="L51" s="81"/>
      <c r="M51" s="81"/>
      <c r="N51" s="81"/>
      <c r="O51" s="81"/>
      <c r="P51" s="71">
        <f>SUM(I51:O51)</f>
        <v>0</v>
      </c>
      <c r="Q51" s="62">
        <f>P51+H51</f>
        <v>0</v>
      </c>
      <c r="R51" s="72"/>
      <c r="T51" s="14"/>
      <c r="U51" s="14"/>
      <c r="V51" s="14"/>
      <c r="W51" s="14"/>
      <c r="X51" s="57"/>
      <c r="Y51" s="56"/>
      <c r="Z51" s="56"/>
      <c r="AA51" s="14"/>
      <c r="AB51" s="14"/>
    </row>
    <row r="52" spans="2:28" s="13" customFormat="1" ht="12.75" hidden="1" customHeight="1">
      <c r="B52" s="69" t="s">
        <v>46</v>
      </c>
      <c r="C52" s="65"/>
      <c r="D52" s="65"/>
      <c r="E52" s="65"/>
      <c r="F52" s="65"/>
      <c r="G52" s="65"/>
      <c r="H52" s="62">
        <v>0</v>
      </c>
      <c r="I52" s="81"/>
      <c r="J52" s="81"/>
      <c r="K52" s="81"/>
      <c r="L52" s="81"/>
      <c r="M52" s="81"/>
      <c r="N52" s="81"/>
      <c r="O52" s="81"/>
      <c r="P52" s="71">
        <f t="shared" ref="P52:P86" si="3">SUM(I52:O52)</f>
        <v>0</v>
      </c>
      <c r="Q52" s="62">
        <f t="shared" ref="Q52:Q86" si="4">P52+H52</f>
        <v>0</v>
      </c>
      <c r="R52" s="72"/>
      <c r="T52" s="14"/>
      <c r="U52" s="14"/>
      <c r="V52" s="14"/>
      <c r="W52" s="14"/>
      <c r="X52" s="57"/>
      <c r="Y52" s="56"/>
      <c r="Z52" s="56"/>
      <c r="AA52" s="14"/>
      <c r="AB52" s="14"/>
    </row>
    <row r="53" spans="2:28" s="13" customFormat="1" hidden="1">
      <c r="B53" s="69" t="s">
        <v>47</v>
      </c>
      <c r="C53" s="65"/>
      <c r="D53" s="65"/>
      <c r="E53" s="65"/>
      <c r="F53" s="65"/>
      <c r="G53" s="65"/>
      <c r="H53" s="62">
        <v>0</v>
      </c>
      <c r="I53" s="81"/>
      <c r="J53" s="81"/>
      <c r="K53" s="81"/>
      <c r="L53" s="81"/>
      <c r="M53" s="81"/>
      <c r="N53" s="81"/>
      <c r="O53" s="81"/>
      <c r="P53" s="71">
        <f t="shared" si="3"/>
        <v>0</v>
      </c>
      <c r="Q53" s="62">
        <f t="shared" si="4"/>
        <v>0</v>
      </c>
      <c r="R53" s="72"/>
      <c r="T53" s="14"/>
      <c r="U53" s="14"/>
      <c r="V53" s="14"/>
      <c r="W53" s="14"/>
      <c r="X53" s="57"/>
      <c r="Y53" s="56"/>
      <c r="Z53" s="56"/>
      <c r="AA53" s="14"/>
      <c r="AB53" s="14"/>
    </row>
    <row r="54" spans="2:28" s="13" customFormat="1" hidden="1">
      <c r="B54" s="69" t="s">
        <v>48</v>
      </c>
      <c r="C54" s="65"/>
      <c r="D54" s="65"/>
      <c r="E54" s="65"/>
      <c r="F54" s="65"/>
      <c r="G54" s="65"/>
      <c r="H54" s="62">
        <v>0</v>
      </c>
      <c r="I54" s="81"/>
      <c r="J54" s="81"/>
      <c r="K54" s="81"/>
      <c r="L54" s="81"/>
      <c r="M54" s="81"/>
      <c r="N54" s="81"/>
      <c r="O54" s="81"/>
      <c r="P54" s="71">
        <f>SUM(I54:O54)</f>
        <v>0</v>
      </c>
      <c r="Q54" s="62">
        <f t="shared" si="4"/>
        <v>0</v>
      </c>
      <c r="R54" s="72"/>
      <c r="T54" s="14"/>
      <c r="U54" s="14"/>
      <c r="V54" s="14"/>
      <c r="W54" s="14"/>
      <c r="X54" s="57"/>
      <c r="Y54" s="56"/>
      <c r="Z54" s="56"/>
      <c r="AA54" s="14"/>
      <c r="AB54" s="14"/>
    </row>
    <row r="55" spans="2:28" s="13" customFormat="1" hidden="1">
      <c r="B55" s="69" t="s">
        <v>49</v>
      </c>
      <c r="C55" s="65"/>
      <c r="D55" s="65"/>
      <c r="E55" s="65"/>
      <c r="F55" s="65"/>
      <c r="G55" s="65"/>
      <c r="H55" s="62">
        <v>0</v>
      </c>
      <c r="I55" s="81"/>
      <c r="J55" s="81"/>
      <c r="K55" s="81"/>
      <c r="L55" s="81"/>
      <c r="M55" s="81"/>
      <c r="N55" s="81"/>
      <c r="O55" s="81"/>
      <c r="P55" s="71">
        <f t="shared" si="3"/>
        <v>0</v>
      </c>
      <c r="Q55" s="62">
        <f t="shared" si="4"/>
        <v>0</v>
      </c>
      <c r="R55" s="72"/>
      <c r="T55" s="14"/>
      <c r="U55" s="14"/>
      <c r="V55" s="14"/>
      <c r="W55" s="14"/>
      <c r="X55" s="57"/>
      <c r="Y55" s="56"/>
      <c r="Z55" s="56"/>
      <c r="AA55" s="14"/>
      <c r="AB55" s="14"/>
    </row>
    <row r="56" spans="2:28" s="13" customFormat="1" ht="14.25" hidden="1" customHeight="1">
      <c r="B56" s="69" t="s">
        <v>50</v>
      </c>
      <c r="C56" s="65"/>
      <c r="D56" s="65"/>
      <c r="E56" s="65"/>
      <c r="F56" s="65"/>
      <c r="G56" s="65"/>
      <c r="H56" s="62">
        <v>0</v>
      </c>
      <c r="I56" s="81"/>
      <c r="J56" s="81"/>
      <c r="K56" s="81"/>
      <c r="L56" s="110"/>
      <c r="M56" s="81"/>
      <c r="N56" s="81"/>
      <c r="O56" s="81"/>
      <c r="P56" s="71">
        <f>SUM(I56:O56)</f>
        <v>0</v>
      </c>
      <c r="Q56" s="62">
        <f t="shared" si="4"/>
        <v>0</v>
      </c>
      <c r="R56" s="72"/>
      <c r="T56" s="14"/>
      <c r="U56" s="14"/>
      <c r="V56" s="14"/>
      <c r="W56" s="14"/>
      <c r="X56" s="57"/>
      <c r="Y56" s="56"/>
      <c r="Z56" s="56"/>
      <c r="AA56" s="14"/>
      <c r="AB56" s="14"/>
    </row>
    <row r="57" spans="2:28" s="13" customFormat="1" ht="14.25" hidden="1" customHeight="1">
      <c r="B57" s="69" t="s">
        <v>51</v>
      </c>
      <c r="C57" s="65"/>
      <c r="D57" s="65"/>
      <c r="E57" s="65"/>
      <c r="F57" s="65"/>
      <c r="G57" s="65"/>
      <c r="H57" s="62">
        <v>0</v>
      </c>
      <c r="I57" s="81"/>
      <c r="J57" s="81"/>
      <c r="K57" s="81"/>
      <c r="L57" s="81"/>
      <c r="M57" s="81"/>
      <c r="N57" s="81"/>
      <c r="O57" s="81"/>
      <c r="P57" s="71">
        <f>SUM(I57:O57)</f>
        <v>0</v>
      </c>
      <c r="Q57" s="82">
        <f t="shared" si="4"/>
        <v>0</v>
      </c>
      <c r="R57" s="72"/>
      <c r="T57" s="14"/>
      <c r="U57" s="14"/>
      <c r="V57" s="14"/>
      <c r="W57" s="14"/>
      <c r="X57" s="57"/>
      <c r="Y57" s="56"/>
      <c r="Z57" s="56"/>
      <c r="AA57" s="14"/>
      <c r="AB57" s="14"/>
    </row>
    <row r="58" spans="2:28" s="13" customFormat="1" ht="14.25" hidden="1" customHeight="1">
      <c r="B58" s="69" t="s">
        <v>52</v>
      </c>
      <c r="C58" s="65"/>
      <c r="D58" s="65"/>
      <c r="E58" s="65"/>
      <c r="F58" s="65"/>
      <c r="G58" s="65"/>
      <c r="H58" s="62">
        <v>0</v>
      </c>
      <c r="I58" s="81"/>
      <c r="J58" s="81"/>
      <c r="K58" s="81"/>
      <c r="L58" s="81"/>
      <c r="M58" s="81"/>
      <c r="N58" s="81"/>
      <c r="O58" s="81"/>
      <c r="P58" s="71">
        <f t="shared" si="3"/>
        <v>0</v>
      </c>
      <c r="Q58" s="82">
        <f t="shared" si="4"/>
        <v>0</v>
      </c>
      <c r="R58" s="72"/>
      <c r="T58" s="14"/>
      <c r="U58" s="14"/>
      <c r="V58" s="14"/>
      <c r="W58" s="14"/>
      <c r="X58" s="57"/>
      <c r="Y58" s="56"/>
      <c r="Z58" s="56"/>
      <c r="AA58" s="14"/>
      <c r="AB58" s="14"/>
    </row>
    <row r="59" spans="2:28" s="13" customFormat="1" ht="14.25" hidden="1" customHeight="1">
      <c r="B59" s="69" t="s">
        <v>53</v>
      </c>
      <c r="C59" s="65"/>
      <c r="D59" s="65"/>
      <c r="E59" s="65"/>
      <c r="F59" s="65"/>
      <c r="G59" s="65"/>
      <c r="H59" s="62">
        <v>0</v>
      </c>
      <c r="I59" s="81"/>
      <c r="J59" s="81"/>
      <c r="K59" s="81"/>
      <c r="L59" s="81"/>
      <c r="M59" s="81"/>
      <c r="N59" s="81"/>
      <c r="O59" s="81"/>
      <c r="P59" s="71">
        <f>SUM(I59:O59)</f>
        <v>0</v>
      </c>
      <c r="Q59" s="82">
        <f t="shared" si="4"/>
        <v>0</v>
      </c>
      <c r="R59" s="72"/>
      <c r="T59" s="14"/>
      <c r="U59" s="14"/>
      <c r="V59" s="14"/>
      <c r="W59" s="14"/>
      <c r="X59" s="57"/>
      <c r="Y59" s="57"/>
      <c r="Z59" s="57"/>
      <c r="AA59" s="14"/>
      <c r="AB59" s="14"/>
    </row>
    <row r="60" spans="2:28" s="13" customFormat="1" ht="14.25" hidden="1" customHeight="1">
      <c r="B60" s="69" t="s">
        <v>54</v>
      </c>
      <c r="C60" s="65"/>
      <c r="D60" s="65"/>
      <c r="E60" s="65"/>
      <c r="F60" s="65"/>
      <c r="G60" s="65"/>
      <c r="H60" s="62">
        <v>0</v>
      </c>
      <c r="I60" s="81"/>
      <c r="J60" s="81"/>
      <c r="K60" s="81"/>
      <c r="L60" s="81"/>
      <c r="M60" s="81"/>
      <c r="N60" s="81"/>
      <c r="O60" s="81"/>
      <c r="P60" s="71">
        <f t="shared" si="3"/>
        <v>0</v>
      </c>
      <c r="Q60" s="82">
        <f t="shared" si="4"/>
        <v>0</v>
      </c>
      <c r="R60" s="72"/>
      <c r="T60" s="14"/>
      <c r="U60" s="14"/>
      <c r="V60" s="14"/>
      <c r="W60" s="14"/>
      <c r="X60" s="57"/>
      <c r="Y60" s="57"/>
      <c r="Z60" s="57"/>
      <c r="AA60" s="14"/>
      <c r="AB60" s="14"/>
    </row>
    <row r="61" spans="2:28" s="13" customFormat="1" ht="14.25" hidden="1" customHeight="1">
      <c r="B61" s="69" t="s">
        <v>55</v>
      </c>
      <c r="C61" s="65"/>
      <c r="D61" s="65"/>
      <c r="E61" s="65"/>
      <c r="F61" s="65"/>
      <c r="G61" s="65"/>
      <c r="H61" s="62">
        <v>0</v>
      </c>
      <c r="I61" s="81"/>
      <c r="J61" s="81"/>
      <c r="K61" s="81"/>
      <c r="L61" s="81"/>
      <c r="M61" s="81"/>
      <c r="N61" s="81"/>
      <c r="O61" s="81"/>
      <c r="P61" s="71">
        <f t="shared" si="3"/>
        <v>0</v>
      </c>
      <c r="Q61" s="82">
        <f t="shared" si="4"/>
        <v>0</v>
      </c>
      <c r="R61" s="72"/>
      <c r="T61" s="14"/>
      <c r="U61" s="14"/>
      <c r="V61" s="14"/>
      <c r="W61" s="14"/>
      <c r="X61" s="57"/>
      <c r="Y61" s="57"/>
      <c r="Z61" s="57"/>
      <c r="AA61" s="14"/>
      <c r="AB61" s="14"/>
    </row>
    <row r="62" spans="2:28" s="13" customFormat="1" ht="14.25" hidden="1" customHeight="1">
      <c r="B62" s="69" t="s">
        <v>56</v>
      </c>
      <c r="C62" s="65"/>
      <c r="D62" s="65"/>
      <c r="E62" s="65"/>
      <c r="F62" s="65"/>
      <c r="G62" s="65"/>
      <c r="H62" s="62">
        <v>0</v>
      </c>
      <c r="I62" s="81"/>
      <c r="J62" s="81"/>
      <c r="K62" s="81"/>
      <c r="L62" s="81"/>
      <c r="M62" s="81"/>
      <c r="N62" s="81"/>
      <c r="O62" s="81"/>
      <c r="P62" s="71">
        <f t="shared" si="3"/>
        <v>0</v>
      </c>
      <c r="Q62" s="82">
        <f t="shared" si="4"/>
        <v>0</v>
      </c>
      <c r="R62" s="72"/>
      <c r="T62" s="14"/>
      <c r="U62" s="14"/>
      <c r="V62" s="14"/>
      <c r="W62" s="14"/>
      <c r="X62" s="57"/>
      <c r="Y62" s="57"/>
      <c r="Z62" s="57"/>
      <c r="AA62" s="14"/>
      <c r="AB62" s="14"/>
    </row>
    <row r="63" spans="2:28" s="13" customFormat="1" ht="13.5" hidden="1" customHeight="1">
      <c r="B63" s="69" t="s">
        <v>57</v>
      </c>
      <c r="C63" s="65"/>
      <c r="D63" s="65"/>
      <c r="E63" s="65"/>
      <c r="F63" s="65"/>
      <c r="G63" s="65"/>
      <c r="H63" s="62">
        <v>0</v>
      </c>
      <c r="I63" s="81"/>
      <c r="J63" s="81"/>
      <c r="K63" s="81"/>
      <c r="L63" s="81"/>
      <c r="M63" s="81"/>
      <c r="N63" s="81"/>
      <c r="O63" s="81"/>
      <c r="P63" s="71">
        <f t="shared" si="3"/>
        <v>0</v>
      </c>
      <c r="Q63" s="82">
        <f t="shared" si="4"/>
        <v>0</v>
      </c>
      <c r="R63" s="72"/>
      <c r="T63" s="14"/>
      <c r="U63" s="14"/>
      <c r="V63" s="14"/>
      <c r="W63" s="14"/>
      <c r="X63" s="57"/>
      <c r="Y63" s="57"/>
      <c r="Z63" s="57"/>
      <c r="AA63" s="14"/>
      <c r="AB63" s="14"/>
    </row>
    <row r="64" spans="2:28" s="13" customFormat="1" ht="14.25" hidden="1" customHeight="1">
      <c r="B64" s="69" t="s">
        <v>58</v>
      </c>
      <c r="C64" s="65"/>
      <c r="D64" s="65"/>
      <c r="E64" s="65"/>
      <c r="F64" s="65"/>
      <c r="G64" s="65"/>
      <c r="H64" s="62">
        <v>0</v>
      </c>
      <c r="I64" s="81"/>
      <c r="J64" s="81"/>
      <c r="K64" s="81"/>
      <c r="L64" s="81"/>
      <c r="M64" s="81"/>
      <c r="N64" s="81"/>
      <c r="O64" s="81"/>
      <c r="P64" s="71">
        <f t="shared" si="3"/>
        <v>0</v>
      </c>
      <c r="Q64" s="82">
        <f t="shared" si="4"/>
        <v>0</v>
      </c>
      <c r="R64" s="72"/>
      <c r="T64" s="14"/>
      <c r="U64" s="14"/>
      <c r="V64" s="14"/>
      <c r="W64" s="14"/>
      <c r="X64" s="57"/>
      <c r="Y64" s="57"/>
      <c r="Z64" s="57"/>
      <c r="AA64" s="14"/>
      <c r="AB64" s="14"/>
    </row>
    <row r="65" spans="2:28" s="13" customFormat="1" ht="14.25" hidden="1" customHeight="1">
      <c r="B65" s="69" t="s">
        <v>59</v>
      </c>
      <c r="C65" s="65"/>
      <c r="D65" s="65"/>
      <c r="E65" s="65"/>
      <c r="F65" s="65"/>
      <c r="G65" s="65"/>
      <c r="H65" s="62">
        <v>0</v>
      </c>
      <c r="I65" s="81"/>
      <c r="J65" s="81"/>
      <c r="K65" s="81"/>
      <c r="L65" s="81"/>
      <c r="M65" s="81"/>
      <c r="N65" s="81"/>
      <c r="O65" s="81"/>
      <c r="P65" s="71">
        <f t="shared" si="3"/>
        <v>0</v>
      </c>
      <c r="Q65" s="82">
        <f t="shared" si="4"/>
        <v>0</v>
      </c>
      <c r="R65" s="72"/>
      <c r="T65" s="14"/>
      <c r="U65" s="14"/>
      <c r="V65" s="14"/>
      <c r="W65" s="14"/>
      <c r="X65" s="57"/>
      <c r="Y65" s="57"/>
      <c r="Z65" s="57"/>
      <c r="AA65" s="14"/>
      <c r="AB65" s="14"/>
    </row>
    <row r="66" spans="2:28" s="13" customFormat="1" ht="14.25" hidden="1" customHeight="1">
      <c r="B66" s="69" t="s">
        <v>60</v>
      </c>
      <c r="C66" s="65"/>
      <c r="D66" s="65"/>
      <c r="E66" s="65"/>
      <c r="F66" s="65"/>
      <c r="G66" s="65"/>
      <c r="H66" s="62">
        <v>0</v>
      </c>
      <c r="I66" s="81"/>
      <c r="J66" s="81"/>
      <c r="K66" s="110"/>
      <c r="L66" s="81"/>
      <c r="M66" s="81"/>
      <c r="N66" s="81"/>
      <c r="O66" s="81"/>
      <c r="P66" s="71">
        <f t="shared" si="3"/>
        <v>0</v>
      </c>
      <c r="Q66" s="82">
        <f t="shared" si="4"/>
        <v>0</v>
      </c>
      <c r="R66" s="72"/>
      <c r="T66" s="14"/>
      <c r="U66" s="14"/>
      <c r="V66" s="14"/>
      <c r="W66" s="14"/>
      <c r="X66" s="57"/>
      <c r="Y66" s="57"/>
      <c r="Z66" s="57"/>
      <c r="AA66" s="14"/>
      <c r="AB66" s="14"/>
    </row>
    <row r="67" spans="2:28" s="13" customFormat="1" ht="14.25" hidden="1" customHeight="1">
      <c r="B67" s="69" t="s">
        <v>61</v>
      </c>
      <c r="C67" s="65"/>
      <c r="D67" s="65"/>
      <c r="E67" s="65"/>
      <c r="F67" s="65"/>
      <c r="G67" s="65"/>
      <c r="H67" s="62">
        <v>0</v>
      </c>
      <c r="I67" s="81"/>
      <c r="J67" s="81"/>
      <c r="K67" s="81"/>
      <c r="L67" s="81"/>
      <c r="M67" s="81"/>
      <c r="N67" s="81"/>
      <c r="O67" s="81"/>
      <c r="P67" s="71">
        <f>SUM(I67:O67)</f>
        <v>0</v>
      </c>
      <c r="Q67" s="82">
        <f t="shared" si="4"/>
        <v>0</v>
      </c>
      <c r="R67" s="72"/>
      <c r="T67" s="14"/>
      <c r="U67" s="14"/>
      <c r="V67" s="14"/>
      <c r="W67" s="14"/>
      <c r="X67" s="57"/>
      <c r="Y67" s="57"/>
      <c r="Z67" s="57"/>
      <c r="AA67" s="14"/>
      <c r="AB67" s="14"/>
    </row>
    <row r="68" spans="2:28" s="13" customFormat="1" ht="14.25" hidden="1" customHeight="1">
      <c r="B68" s="69" t="s">
        <v>62</v>
      </c>
      <c r="C68" s="65"/>
      <c r="D68" s="65"/>
      <c r="E68" s="65"/>
      <c r="F68" s="65"/>
      <c r="G68" s="65"/>
      <c r="H68" s="62">
        <v>0</v>
      </c>
      <c r="I68" s="81"/>
      <c r="J68" s="81"/>
      <c r="K68" s="81"/>
      <c r="L68" s="81"/>
      <c r="M68" s="81"/>
      <c r="N68" s="81"/>
      <c r="O68" s="81"/>
      <c r="P68" s="71">
        <f>SUM(I68:O68)</f>
        <v>0</v>
      </c>
      <c r="Q68" s="82">
        <f t="shared" si="4"/>
        <v>0</v>
      </c>
      <c r="R68" s="72"/>
      <c r="S68" s="14"/>
      <c r="T68" s="14"/>
      <c r="U68" s="14"/>
      <c r="V68" s="14"/>
      <c r="W68" s="14"/>
      <c r="X68" s="57"/>
      <c r="Y68" s="57"/>
      <c r="Z68" s="57"/>
      <c r="AA68" s="14"/>
      <c r="AB68" s="14"/>
    </row>
    <row r="69" spans="2:28" s="13" customFormat="1" hidden="1">
      <c r="B69" s="69" t="s">
        <v>63</v>
      </c>
      <c r="C69" s="65"/>
      <c r="D69" s="65"/>
      <c r="E69" s="65"/>
      <c r="F69" s="65"/>
      <c r="G69" s="65"/>
      <c r="H69" s="62">
        <v>0</v>
      </c>
      <c r="I69" s="81"/>
      <c r="J69" s="81"/>
      <c r="K69" s="81"/>
      <c r="L69" s="81"/>
      <c r="M69" s="81"/>
      <c r="N69" s="81"/>
      <c r="O69" s="81"/>
      <c r="P69" s="71">
        <f t="shared" si="3"/>
        <v>0</v>
      </c>
      <c r="Q69" s="82">
        <f t="shared" si="4"/>
        <v>0</v>
      </c>
      <c r="R69" s="72"/>
      <c r="S69" s="14"/>
      <c r="T69" s="14"/>
      <c r="U69" s="14"/>
      <c r="V69" s="14"/>
      <c r="W69" s="14"/>
      <c r="X69" s="57"/>
      <c r="Y69" s="57"/>
      <c r="Z69" s="57"/>
      <c r="AA69" s="14"/>
      <c r="AB69" s="14"/>
    </row>
    <row r="70" spans="2:28" s="13" customFormat="1" hidden="1">
      <c r="B70" s="69" t="s">
        <v>64</v>
      </c>
      <c r="C70" s="65"/>
      <c r="D70" s="65"/>
      <c r="E70" s="65"/>
      <c r="F70" s="65"/>
      <c r="G70" s="65"/>
      <c r="H70" s="62">
        <v>0</v>
      </c>
      <c r="I70" s="81"/>
      <c r="J70" s="81"/>
      <c r="K70" s="81"/>
      <c r="L70" s="81"/>
      <c r="M70" s="81"/>
      <c r="N70" s="81"/>
      <c r="O70" s="81"/>
      <c r="P70" s="71">
        <f>SUM(I70:O70)</f>
        <v>0</v>
      </c>
      <c r="Q70" s="82">
        <f t="shared" si="4"/>
        <v>0</v>
      </c>
      <c r="R70" s="72"/>
      <c r="S70" s="14"/>
      <c r="T70" s="14"/>
      <c r="U70" s="14"/>
      <c r="V70" s="14"/>
      <c r="W70" s="14"/>
      <c r="X70" s="57"/>
      <c r="Y70" s="57"/>
      <c r="Z70" s="57"/>
      <c r="AA70" s="14"/>
      <c r="AB70" s="14"/>
    </row>
    <row r="71" spans="2:28" s="13" customFormat="1" hidden="1">
      <c r="B71" s="69" t="s">
        <v>65</v>
      </c>
      <c r="C71" s="65"/>
      <c r="D71" s="65"/>
      <c r="E71" s="65"/>
      <c r="F71" s="65"/>
      <c r="G71" s="65"/>
      <c r="H71" s="62">
        <v>0</v>
      </c>
      <c r="I71" s="81"/>
      <c r="J71" s="81"/>
      <c r="K71" s="81"/>
      <c r="L71" s="81"/>
      <c r="M71" s="81"/>
      <c r="N71" s="81"/>
      <c r="O71" s="81"/>
      <c r="P71" s="71">
        <f>SUM(I71:O71)</f>
        <v>0</v>
      </c>
      <c r="Q71" s="82">
        <f t="shared" si="4"/>
        <v>0</v>
      </c>
      <c r="R71" s="72"/>
      <c r="S71" s="14"/>
      <c r="T71" s="14"/>
      <c r="U71" s="14"/>
      <c r="V71" s="14"/>
      <c r="W71" s="14"/>
      <c r="X71" s="57"/>
      <c r="Y71" s="57"/>
      <c r="Z71" s="57"/>
      <c r="AA71" s="14"/>
      <c r="AB71" s="14"/>
    </row>
    <row r="72" spans="2:28" s="13" customFormat="1" ht="12.75" hidden="1" customHeight="1">
      <c r="B72" s="69" t="s">
        <v>66</v>
      </c>
      <c r="C72" s="65"/>
      <c r="D72" s="65"/>
      <c r="E72" s="65"/>
      <c r="F72" s="65"/>
      <c r="G72" s="65"/>
      <c r="H72" s="62">
        <v>0</v>
      </c>
      <c r="I72" s="81"/>
      <c r="J72" s="81"/>
      <c r="K72" s="81"/>
      <c r="L72" s="81"/>
      <c r="M72" s="81"/>
      <c r="N72" s="81"/>
      <c r="O72" s="81"/>
      <c r="P72" s="71">
        <f>SUM(I72:O72)</f>
        <v>0</v>
      </c>
      <c r="Q72" s="82">
        <f t="shared" si="4"/>
        <v>0</v>
      </c>
      <c r="R72" s="72"/>
      <c r="S72" s="14"/>
      <c r="T72" s="14"/>
      <c r="U72" s="14"/>
      <c r="V72" s="14"/>
      <c r="W72" s="14"/>
      <c r="X72" s="57"/>
      <c r="Y72" s="57"/>
      <c r="Z72" s="57"/>
      <c r="AA72" s="14"/>
      <c r="AB72" s="14"/>
    </row>
    <row r="73" spans="2:28" s="13" customFormat="1" ht="12.75" hidden="1" customHeight="1">
      <c r="B73" s="69" t="s">
        <v>67</v>
      </c>
      <c r="C73" s="65"/>
      <c r="D73" s="65"/>
      <c r="E73" s="65"/>
      <c r="F73" s="65"/>
      <c r="G73" s="65"/>
      <c r="H73" s="62">
        <v>0</v>
      </c>
      <c r="I73" s="81"/>
      <c r="J73" s="81"/>
      <c r="K73" s="81"/>
      <c r="L73" s="81"/>
      <c r="M73" s="81"/>
      <c r="N73" s="81"/>
      <c r="O73" s="81"/>
      <c r="P73" s="71">
        <f>SUM(I73:O73)</f>
        <v>0</v>
      </c>
      <c r="Q73" s="82">
        <f t="shared" si="4"/>
        <v>0</v>
      </c>
      <c r="R73" s="72"/>
      <c r="S73" s="14"/>
      <c r="T73" s="14"/>
      <c r="U73" s="14"/>
      <c r="V73" s="14"/>
      <c r="W73" s="14"/>
      <c r="X73" s="57"/>
      <c r="Y73" s="57"/>
      <c r="Z73" s="57"/>
      <c r="AA73" s="14"/>
      <c r="AB73" s="14"/>
    </row>
    <row r="74" spans="2:28" s="13" customFormat="1" hidden="1">
      <c r="B74" s="69" t="s">
        <v>68</v>
      </c>
      <c r="C74" s="65"/>
      <c r="D74" s="65"/>
      <c r="E74" s="65"/>
      <c r="F74" s="65"/>
      <c r="G74" s="65"/>
      <c r="H74" s="62">
        <v>0</v>
      </c>
      <c r="I74" s="81"/>
      <c r="J74" s="81"/>
      <c r="K74" s="81"/>
      <c r="L74" s="81"/>
      <c r="M74" s="81"/>
      <c r="N74" s="81"/>
      <c r="O74" s="81"/>
      <c r="P74" s="71">
        <f t="shared" si="3"/>
        <v>0</v>
      </c>
      <c r="Q74" s="82">
        <f t="shared" si="4"/>
        <v>0</v>
      </c>
      <c r="R74" s="72"/>
      <c r="S74" s="14"/>
      <c r="T74" s="14"/>
      <c r="U74" s="14"/>
      <c r="V74" s="14"/>
      <c r="W74" s="14"/>
      <c r="X74" s="57"/>
      <c r="Y74" s="57"/>
      <c r="Z74" s="57"/>
      <c r="AA74" s="14"/>
      <c r="AB74" s="14"/>
    </row>
    <row r="75" spans="2:28" s="13" customFormat="1" hidden="1">
      <c r="B75" s="69" t="s">
        <v>69</v>
      </c>
      <c r="C75" s="65"/>
      <c r="D75" s="65"/>
      <c r="E75" s="65"/>
      <c r="F75" s="65"/>
      <c r="G75" s="65"/>
      <c r="H75" s="62">
        <v>0</v>
      </c>
      <c r="I75" s="81"/>
      <c r="J75" s="81"/>
      <c r="K75" s="81"/>
      <c r="L75" s="81"/>
      <c r="M75" s="81"/>
      <c r="N75" s="81"/>
      <c r="O75" s="81"/>
      <c r="P75" s="71">
        <f>SUM(I75:O75)</f>
        <v>0</v>
      </c>
      <c r="Q75" s="82">
        <f t="shared" si="4"/>
        <v>0</v>
      </c>
      <c r="R75" s="72"/>
      <c r="S75" s="14"/>
      <c r="T75" s="14"/>
      <c r="U75" s="14"/>
      <c r="V75" s="14"/>
      <c r="W75" s="14"/>
      <c r="X75" s="57"/>
      <c r="Y75" s="57"/>
      <c r="Z75" s="57"/>
      <c r="AA75" s="14"/>
      <c r="AB75" s="14"/>
    </row>
    <row r="76" spans="2:28" s="13" customFormat="1" hidden="1">
      <c r="B76" s="69" t="s">
        <v>70</v>
      </c>
      <c r="C76" s="65"/>
      <c r="D76" s="65"/>
      <c r="E76" s="65"/>
      <c r="F76" s="65"/>
      <c r="G76" s="65"/>
      <c r="H76" s="62">
        <v>0</v>
      </c>
      <c r="I76" s="81"/>
      <c r="J76" s="81"/>
      <c r="K76" s="81"/>
      <c r="L76" s="81"/>
      <c r="M76" s="81"/>
      <c r="N76" s="81"/>
      <c r="O76" s="81"/>
      <c r="P76" s="71">
        <f>SUM(I76:O76)</f>
        <v>0</v>
      </c>
      <c r="Q76" s="82">
        <f t="shared" si="4"/>
        <v>0</v>
      </c>
      <c r="R76" s="72"/>
      <c r="S76" s="14"/>
      <c r="T76" s="14"/>
      <c r="U76" s="14"/>
      <c r="V76" s="14"/>
      <c r="W76" s="14"/>
      <c r="X76" s="57"/>
      <c r="Y76" s="57"/>
      <c r="Z76" s="57"/>
      <c r="AA76" s="14"/>
      <c r="AB76" s="14"/>
    </row>
    <row r="77" spans="2:28" s="13" customFormat="1" hidden="1">
      <c r="B77" s="69" t="s">
        <v>71</v>
      </c>
      <c r="C77" s="65"/>
      <c r="D77" s="65"/>
      <c r="E77" s="65"/>
      <c r="F77" s="65"/>
      <c r="G77" s="65"/>
      <c r="H77" s="62">
        <v>0</v>
      </c>
      <c r="I77" s="81"/>
      <c r="J77" s="81"/>
      <c r="K77" s="81"/>
      <c r="L77" s="81"/>
      <c r="M77" s="81"/>
      <c r="N77" s="81"/>
      <c r="O77" s="81"/>
      <c r="P77" s="71">
        <f>SUM(I77:O77)</f>
        <v>0</v>
      </c>
      <c r="Q77" s="82">
        <f t="shared" si="4"/>
        <v>0</v>
      </c>
      <c r="R77" s="72"/>
      <c r="S77" s="14"/>
      <c r="T77" s="14"/>
      <c r="U77" s="14"/>
      <c r="V77" s="14"/>
      <c r="W77" s="14"/>
      <c r="X77" s="57"/>
      <c r="Y77" s="57"/>
      <c r="Z77" s="57"/>
      <c r="AA77" s="14"/>
      <c r="AB77" s="14"/>
    </row>
    <row r="78" spans="2:28" s="13" customFormat="1" ht="12.75" hidden="1" customHeight="1">
      <c r="B78" s="69" t="s">
        <v>72</v>
      </c>
      <c r="C78" s="65"/>
      <c r="D78" s="65"/>
      <c r="E78" s="65"/>
      <c r="F78" s="65"/>
      <c r="G78" s="65"/>
      <c r="H78" s="62">
        <v>0</v>
      </c>
      <c r="I78" s="81"/>
      <c r="J78" s="81"/>
      <c r="K78" s="81"/>
      <c r="L78" s="81"/>
      <c r="M78" s="81"/>
      <c r="N78" s="81"/>
      <c r="O78" s="81"/>
      <c r="P78" s="71">
        <f t="shared" si="3"/>
        <v>0</v>
      </c>
      <c r="Q78" s="82">
        <f t="shared" si="4"/>
        <v>0</v>
      </c>
      <c r="R78" s="72"/>
      <c r="S78" s="14"/>
      <c r="T78" s="14"/>
      <c r="U78" s="14"/>
      <c r="V78" s="14"/>
      <c r="W78" s="14"/>
      <c r="X78" s="57"/>
      <c r="Y78" s="57"/>
      <c r="Z78" s="57"/>
      <c r="AA78" s="14"/>
      <c r="AB78" s="14"/>
    </row>
    <row r="79" spans="2:28" s="13" customFormat="1" hidden="1">
      <c r="B79" s="69" t="s">
        <v>74</v>
      </c>
      <c r="C79" s="65"/>
      <c r="D79" s="65"/>
      <c r="E79" s="65"/>
      <c r="F79" s="65"/>
      <c r="G79" s="65"/>
      <c r="H79" s="62">
        <v>0</v>
      </c>
      <c r="I79" s="81"/>
      <c r="J79" s="81"/>
      <c r="K79" s="81"/>
      <c r="L79" s="81"/>
      <c r="M79" s="81"/>
      <c r="N79" s="81"/>
      <c r="O79" s="81"/>
      <c r="P79" s="71">
        <f>SUM(I79:O79)</f>
        <v>0</v>
      </c>
      <c r="Q79" s="82">
        <f t="shared" si="4"/>
        <v>0</v>
      </c>
      <c r="R79" s="72"/>
      <c r="S79" s="14"/>
      <c r="T79" s="14"/>
      <c r="U79" s="14"/>
      <c r="V79" s="14"/>
      <c r="W79" s="14"/>
      <c r="X79" s="57"/>
      <c r="Y79" s="57"/>
      <c r="Z79" s="57"/>
      <c r="AA79" s="14"/>
      <c r="AB79" s="14"/>
    </row>
    <row r="80" spans="2:28" s="13" customFormat="1" hidden="1">
      <c r="B80" s="69" t="s">
        <v>75</v>
      </c>
      <c r="C80" s="65"/>
      <c r="D80" s="65"/>
      <c r="E80" s="65"/>
      <c r="F80" s="65"/>
      <c r="G80" s="65"/>
      <c r="H80" s="62">
        <v>0</v>
      </c>
      <c r="I80" s="81"/>
      <c r="J80" s="81"/>
      <c r="K80" s="81"/>
      <c r="L80" s="81"/>
      <c r="M80" s="81"/>
      <c r="N80" s="81"/>
      <c r="O80" s="81"/>
      <c r="P80" s="71">
        <f>SUM(I80:O80)</f>
        <v>0</v>
      </c>
      <c r="Q80" s="82">
        <f t="shared" si="4"/>
        <v>0</v>
      </c>
      <c r="R80" s="72"/>
      <c r="S80" s="14"/>
      <c r="T80" s="14"/>
      <c r="U80" s="14"/>
      <c r="V80" s="14"/>
      <c r="W80" s="14"/>
      <c r="X80" s="57"/>
      <c r="Y80" s="57"/>
      <c r="Z80" s="57"/>
      <c r="AA80" s="14"/>
      <c r="AB80" s="14"/>
    </row>
    <row r="81" spans="2:28" s="13" customFormat="1" hidden="1">
      <c r="B81" s="69" t="s">
        <v>76</v>
      </c>
      <c r="C81" s="65"/>
      <c r="D81" s="65"/>
      <c r="E81" s="65"/>
      <c r="F81" s="65"/>
      <c r="G81" s="65"/>
      <c r="H81" s="62">
        <v>0</v>
      </c>
      <c r="I81" s="81"/>
      <c r="J81" s="81"/>
      <c r="K81" s="81"/>
      <c r="L81" s="81"/>
      <c r="M81" s="81"/>
      <c r="N81" s="81"/>
      <c r="O81" s="81"/>
      <c r="P81" s="71">
        <f>SUM(I81:O81)</f>
        <v>0</v>
      </c>
      <c r="Q81" s="82">
        <f t="shared" si="4"/>
        <v>0</v>
      </c>
      <c r="R81" s="72"/>
      <c r="S81" s="14"/>
      <c r="T81" s="14"/>
      <c r="U81" s="14"/>
      <c r="V81" s="14"/>
      <c r="W81" s="14"/>
      <c r="X81" s="57"/>
      <c r="Y81" s="57"/>
      <c r="Z81" s="57"/>
      <c r="AA81" s="14"/>
      <c r="AB81" s="14"/>
    </row>
    <row r="82" spans="2:28" s="13" customFormat="1" hidden="1">
      <c r="B82" s="69" t="s">
        <v>77</v>
      </c>
      <c r="C82" s="65"/>
      <c r="D82" s="65"/>
      <c r="E82" s="65"/>
      <c r="F82" s="65"/>
      <c r="G82" s="65"/>
      <c r="H82" s="62">
        <v>0</v>
      </c>
      <c r="I82" s="81"/>
      <c r="J82" s="81"/>
      <c r="K82" s="81"/>
      <c r="L82" s="81"/>
      <c r="M82" s="81"/>
      <c r="N82" s="81"/>
      <c r="O82" s="81"/>
      <c r="P82" s="71">
        <f t="shared" si="3"/>
        <v>0</v>
      </c>
      <c r="Q82" s="82">
        <f t="shared" si="4"/>
        <v>0</v>
      </c>
      <c r="R82" s="72"/>
      <c r="S82" s="14"/>
      <c r="T82" s="14"/>
      <c r="U82" s="14"/>
      <c r="V82" s="14"/>
      <c r="W82" s="14"/>
      <c r="X82" s="57"/>
      <c r="Y82" s="57"/>
      <c r="Z82" s="57"/>
      <c r="AA82" s="14"/>
      <c r="AB82" s="14"/>
    </row>
    <row r="83" spans="2:28" s="13" customFormat="1" ht="12.75" hidden="1" customHeight="1">
      <c r="B83" s="69" t="s">
        <v>78</v>
      </c>
      <c r="C83" s="65"/>
      <c r="D83" s="65"/>
      <c r="E83" s="65"/>
      <c r="F83" s="65"/>
      <c r="G83" s="65"/>
      <c r="H83" s="62">
        <v>0</v>
      </c>
      <c r="I83" s="81"/>
      <c r="J83" s="81"/>
      <c r="K83" s="81"/>
      <c r="L83" s="81"/>
      <c r="M83" s="81"/>
      <c r="N83" s="81"/>
      <c r="O83" s="81"/>
      <c r="P83" s="71">
        <f>SUM(I83:O83)</f>
        <v>0</v>
      </c>
      <c r="Q83" s="82">
        <f t="shared" si="4"/>
        <v>0</v>
      </c>
      <c r="R83" s="72"/>
      <c r="S83" s="14"/>
      <c r="T83" s="14"/>
      <c r="U83" s="14"/>
      <c r="V83" s="14"/>
      <c r="W83" s="14"/>
      <c r="X83" s="57"/>
      <c r="Y83" s="57"/>
      <c r="Z83" s="57"/>
      <c r="AA83" s="14"/>
      <c r="AB83" s="14"/>
    </row>
    <row r="84" spans="2:28" s="13" customFormat="1" hidden="1">
      <c r="B84" s="69" t="s">
        <v>79</v>
      </c>
      <c r="C84" s="65"/>
      <c r="D84" s="65"/>
      <c r="E84" s="65"/>
      <c r="F84" s="65"/>
      <c r="G84" s="65"/>
      <c r="H84" s="62">
        <v>0</v>
      </c>
      <c r="I84" s="81"/>
      <c r="J84" s="81"/>
      <c r="K84" s="81"/>
      <c r="L84" s="81"/>
      <c r="M84" s="81"/>
      <c r="N84" s="81"/>
      <c r="O84" s="81"/>
      <c r="P84" s="71">
        <f t="shared" si="3"/>
        <v>0</v>
      </c>
      <c r="Q84" s="82">
        <f t="shared" si="4"/>
        <v>0</v>
      </c>
      <c r="R84" s="72"/>
      <c r="S84" s="14"/>
      <c r="T84" s="14"/>
      <c r="U84" s="14"/>
      <c r="V84" s="14"/>
      <c r="W84" s="14"/>
      <c r="X84" s="57"/>
      <c r="Y84" s="57"/>
      <c r="Z84" s="57"/>
      <c r="AA84" s="14"/>
      <c r="AB84" s="14"/>
    </row>
    <row r="85" spans="2:28" s="13" customFormat="1" hidden="1">
      <c r="B85" s="58" t="s">
        <v>80</v>
      </c>
      <c r="C85" s="65"/>
      <c r="D85" s="65"/>
      <c r="E85" s="65"/>
      <c r="F85" s="65"/>
      <c r="G85" s="65"/>
      <c r="H85" s="62">
        <v>0</v>
      </c>
      <c r="I85" s="81"/>
      <c r="J85" s="81"/>
      <c r="K85" s="81"/>
      <c r="L85" s="81"/>
      <c r="M85" s="81"/>
      <c r="N85" s="81"/>
      <c r="O85" s="81"/>
      <c r="P85" s="71">
        <f>SUM(I85:O85)</f>
        <v>0</v>
      </c>
      <c r="Q85" s="82">
        <f t="shared" si="4"/>
        <v>0</v>
      </c>
      <c r="R85" s="72"/>
      <c r="S85" s="14"/>
      <c r="T85" s="14"/>
      <c r="U85" s="14"/>
      <c r="V85" s="14"/>
      <c r="W85" s="14"/>
      <c r="X85" s="57"/>
      <c r="Y85" s="57"/>
      <c r="Z85" s="57"/>
      <c r="AA85" s="14"/>
      <c r="AB85" s="14"/>
    </row>
    <row r="86" spans="2:28" s="13" customFormat="1" hidden="1">
      <c r="B86" s="69" t="s">
        <v>81</v>
      </c>
      <c r="C86" s="65"/>
      <c r="D86" s="65"/>
      <c r="E86" s="65"/>
      <c r="F86" s="65"/>
      <c r="G86" s="65"/>
      <c r="H86" s="62">
        <v>0</v>
      </c>
      <c r="I86" s="81"/>
      <c r="J86" s="81"/>
      <c r="K86" s="81"/>
      <c r="L86" s="81"/>
      <c r="M86" s="81"/>
      <c r="N86" s="81"/>
      <c r="O86" s="81"/>
      <c r="P86" s="71">
        <f t="shared" si="3"/>
        <v>0</v>
      </c>
      <c r="Q86" s="82">
        <f t="shared" si="4"/>
        <v>0</v>
      </c>
      <c r="R86" s="72"/>
      <c r="S86" s="14"/>
      <c r="T86" s="14"/>
      <c r="U86" s="14"/>
      <c r="V86" s="14"/>
      <c r="W86" s="14"/>
      <c r="X86" s="57"/>
      <c r="Y86" s="57"/>
      <c r="Z86" s="57"/>
      <c r="AA86" s="14"/>
      <c r="AB86" s="14"/>
    </row>
    <row r="87" spans="2:28" s="13" customFormat="1" hidden="1">
      <c r="B87" s="58"/>
      <c r="C87" s="65"/>
      <c r="D87" s="65"/>
      <c r="E87" s="65"/>
      <c r="F87" s="65"/>
      <c r="G87" s="65"/>
      <c r="H87" s="62"/>
      <c r="I87" s="81"/>
      <c r="J87" s="81"/>
      <c r="K87" s="81"/>
      <c r="L87" s="81"/>
      <c r="M87" s="81"/>
      <c r="N87" s="81"/>
      <c r="O87" s="81"/>
      <c r="P87" s="62"/>
      <c r="Q87" s="82"/>
      <c r="R87" s="72"/>
      <c r="S87" s="14"/>
      <c r="T87" s="14"/>
      <c r="U87" s="14"/>
      <c r="V87" s="14"/>
      <c r="W87" s="14"/>
      <c r="X87" s="57"/>
      <c r="Y87" s="57"/>
      <c r="Z87" s="57"/>
      <c r="AA87" s="14"/>
      <c r="AB87" s="14"/>
    </row>
    <row r="88" spans="2:28" s="56" customFormat="1" hidden="1">
      <c r="B88" s="64" t="s">
        <v>82</v>
      </c>
      <c r="C88" s="65">
        <f>+'[1]Edo. Pptal.'!E22</f>
        <v>0</v>
      </c>
      <c r="D88" s="65">
        <v>0</v>
      </c>
      <c r="E88" s="65">
        <f>SUM(C88:D88)</f>
        <v>0</v>
      </c>
      <c r="F88" s="65"/>
      <c r="G88" s="65"/>
      <c r="H88" s="65">
        <f>SUM(H89:H121)</f>
        <v>0</v>
      </c>
      <c r="I88" s="81"/>
      <c r="J88" s="81"/>
      <c r="K88" s="81"/>
      <c r="L88" s="65"/>
      <c r="M88" s="81"/>
      <c r="N88" s="81"/>
      <c r="O88" s="81"/>
      <c r="P88" s="65">
        <f>SUM(P89:P121)</f>
        <v>0</v>
      </c>
      <c r="Q88" s="65">
        <f t="shared" ref="Q88:Q121" si="5">P88+H88</f>
        <v>0</v>
      </c>
      <c r="R88" s="66">
        <f>E88-Q88</f>
        <v>0</v>
      </c>
      <c r="S88" s="68"/>
      <c r="T88" s="76"/>
      <c r="U88" s="57"/>
      <c r="V88" s="57"/>
      <c r="W88" s="57"/>
      <c r="X88" s="57"/>
      <c r="Y88" s="57"/>
      <c r="Z88" s="57"/>
      <c r="AA88" s="57"/>
      <c r="AB88" s="57"/>
    </row>
    <row r="89" spans="2:28" s="13" customFormat="1" hidden="1">
      <c r="B89" s="69" t="s">
        <v>83</v>
      </c>
      <c r="C89" s="65"/>
      <c r="D89" s="65"/>
      <c r="E89" s="65"/>
      <c r="F89" s="65"/>
      <c r="G89" s="65"/>
      <c r="H89" s="62">
        <v>0</v>
      </c>
      <c r="I89" s="81"/>
      <c r="J89" s="81"/>
      <c r="K89" s="81"/>
      <c r="L89" s="81"/>
      <c r="M89" s="81"/>
      <c r="N89" s="81"/>
      <c r="O89" s="81"/>
      <c r="P89" s="71">
        <f>SUM(I89:O89)</f>
        <v>0</v>
      </c>
      <c r="Q89" s="82">
        <f t="shared" si="5"/>
        <v>0</v>
      </c>
      <c r="R89" s="72"/>
      <c r="S89" s="14"/>
      <c r="T89" s="14"/>
      <c r="U89" s="14"/>
      <c r="V89" s="14"/>
      <c r="W89" s="14"/>
      <c r="X89" s="57"/>
      <c r="Y89" s="57"/>
      <c r="Z89" s="57"/>
      <c r="AA89" s="14"/>
      <c r="AB89" s="14"/>
    </row>
    <row r="90" spans="2:28" s="13" customFormat="1" hidden="1">
      <c r="B90" s="69" t="s">
        <v>84</v>
      </c>
      <c r="C90" s="65"/>
      <c r="D90" s="65"/>
      <c r="E90" s="65"/>
      <c r="F90" s="65"/>
      <c r="G90" s="65"/>
      <c r="H90" s="62">
        <v>0</v>
      </c>
      <c r="I90" s="81"/>
      <c r="J90" s="81"/>
      <c r="K90" s="81"/>
      <c r="L90" s="81"/>
      <c r="M90" s="81"/>
      <c r="N90" s="81"/>
      <c r="O90" s="81"/>
      <c r="P90" s="71">
        <f t="shared" ref="P90:P121" si="6">SUM(I90:O90)</f>
        <v>0</v>
      </c>
      <c r="Q90" s="82">
        <f t="shared" si="5"/>
        <v>0</v>
      </c>
      <c r="R90" s="72"/>
      <c r="S90" s="14"/>
      <c r="T90" s="14"/>
      <c r="U90" s="14"/>
      <c r="V90" s="14"/>
      <c r="W90" s="14"/>
      <c r="X90" s="57"/>
      <c r="Y90" s="57"/>
      <c r="Z90" s="57"/>
      <c r="AA90" s="14"/>
      <c r="AB90" s="14"/>
    </row>
    <row r="91" spans="2:28" s="13" customFormat="1" hidden="1">
      <c r="B91" s="58" t="s">
        <v>85</v>
      </c>
      <c r="C91" s="65"/>
      <c r="D91" s="65"/>
      <c r="E91" s="65"/>
      <c r="F91" s="65"/>
      <c r="G91" s="65"/>
      <c r="H91" s="62">
        <v>0</v>
      </c>
      <c r="I91" s="81"/>
      <c r="J91" s="81"/>
      <c r="K91" s="81"/>
      <c r="L91" s="81"/>
      <c r="M91" s="81"/>
      <c r="N91" s="81"/>
      <c r="O91" s="81"/>
      <c r="P91" s="71">
        <f t="shared" si="6"/>
        <v>0</v>
      </c>
      <c r="Q91" s="82">
        <f t="shared" si="5"/>
        <v>0</v>
      </c>
      <c r="R91" s="72"/>
      <c r="S91" s="14"/>
      <c r="T91" s="14"/>
      <c r="U91" s="14"/>
      <c r="V91" s="14"/>
      <c r="W91" s="14"/>
      <c r="X91" s="57"/>
      <c r="Y91" s="57"/>
      <c r="Z91" s="57"/>
      <c r="AA91" s="14"/>
      <c r="AB91" s="14"/>
    </row>
    <row r="92" spans="2:28" s="13" customFormat="1" hidden="1">
      <c r="B92" s="69" t="s">
        <v>86</v>
      </c>
      <c r="C92" s="65"/>
      <c r="D92" s="65"/>
      <c r="E92" s="65"/>
      <c r="F92" s="65"/>
      <c r="G92" s="65"/>
      <c r="H92" s="62">
        <v>0</v>
      </c>
      <c r="I92" s="81"/>
      <c r="J92" s="81"/>
      <c r="K92" s="81"/>
      <c r="L92" s="81"/>
      <c r="M92" s="81"/>
      <c r="N92" s="81"/>
      <c r="O92" s="81"/>
      <c r="P92" s="71">
        <f>SUM(I92:O92)</f>
        <v>0</v>
      </c>
      <c r="Q92" s="82">
        <f t="shared" si="5"/>
        <v>0</v>
      </c>
      <c r="R92" s="72"/>
      <c r="S92" s="75" t="e">
        <f>+Q88+#REF!</f>
        <v>#REF!</v>
      </c>
      <c r="T92" s="14"/>
      <c r="U92" s="14"/>
      <c r="V92" s="14"/>
      <c r="W92" s="14"/>
      <c r="X92" s="57"/>
      <c r="Y92" s="57"/>
      <c r="Z92" s="57"/>
      <c r="AA92" s="14"/>
      <c r="AB92" s="14"/>
    </row>
    <row r="93" spans="2:28" s="13" customFormat="1" hidden="1">
      <c r="B93" s="69" t="s">
        <v>87</v>
      </c>
      <c r="C93" s="65"/>
      <c r="D93" s="65"/>
      <c r="E93" s="65"/>
      <c r="F93" s="65"/>
      <c r="G93" s="65"/>
      <c r="H93" s="62">
        <v>0</v>
      </c>
      <c r="I93" s="81"/>
      <c r="J93" s="81"/>
      <c r="K93" s="81"/>
      <c r="L93" s="81"/>
      <c r="M93" s="81"/>
      <c r="N93" s="81"/>
      <c r="O93" s="81"/>
      <c r="P93" s="71">
        <f>SUM(I93:O93)</f>
        <v>0</v>
      </c>
      <c r="Q93" s="82">
        <f t="shared" si="5"/>
        <v>0</v>
      </c>
      <c r="R93" s="72"/>
      <c r="S93" s="14"/>
      <c r="T93" s="14"/>
      <c r="U93" s="14"/>
      <c r="V93" s="14"/>
      <c r="W93" s="14"/>
      <c r="X93" s="57"/>
      <c r="Y93" s="57"/>
      <c r="Z93" s="57"/>
      <c r="AA93" s="14"/>
      <c r="AB93" s="14"/>
    </row>
    <row r="94" spans="2:28" s="13" customFormat="1" hidden="1">
      <c r="B94" s="69" t="s">
        <v>88</v>
      </c>
      <c r="C94" s="65"/>
      <c r="D94" s="65"/>
      <c r="E94" s="65"/>
      <c r="F94" s="65"/>
      <c r="G94" s="65"/>
      <c r="H94" s="62">
        <v>0</v>
      </c>
      <c r="I94" s="81"/>
      <c r="J94" s="81"/>
      <c r="K94" s="81"/>
      <c r="L94" s="81"/>
      <c r="M94" s="81"/>
      <c r="N94" s="81"/>
      <c r="O94" s="81"/>
      <c r="P94" s="71">
        <f t="shared" si="6"/>
        <v>0</v>
      </c>
      <c r="Q94" s="82">
        <f t="shared" si="5"/>
        <v>0</v>
      </c>
      <c r="R94" s="72"/>
      <c r="S94" s="14"/>
      <c r="T94" s="14"/>
      <c r="U94" s="14"/>
      <c r="V94" s="14"/>
      <c r="W94" s="14"/>
      <c r="X94" s="57"/>
      <c r="Y94" s="57"/>
      <c r="Z94" s="57"/>
      <c r="AA94" s="14"/>
      <c r="AB94" s="14"/>
    </row>
    <row r="95" spans="2:28" s="13" customFormat="1" hidden="1">
      <c r="B95" s="69" t="s">
        <v>89</v>
      </c>
      <c r="C95" s="65"/>
      <c r="D95" s="65"/>
      <c r="E95" s="65"/>
      <c r="F95" s="65"/>
      <c r="G95" s="65"/>
      <c r="H95" s="62">
        <v>0</v>
      </c>
      <c r="I95" s="81"/>
      <c r="J95" s="81"/>
      <c r="K95" s="81"/>
      <c r="L95" s="81"/>
      <c r="M95" s="81"/>
      <c r="N95" s="81"/>
      <c r="O95" s="81"/>
      <c r="P95" s="71">
        <f t="shared" si="6"/>
        <v>0</v>
      </c>
      <c r="Q95" s="82">
        <f t="shared" si="5"/>
        <v>0</v>
      </c>
      <c r="R95" s="72"/>
      <c r="S95" s="14"/>
      <c r="T95" s="14"/>
      <c r="U95" s="14"/>
      <c r="V95" s="14"/>
      <c r="W95" s="14"/>
      <c r="X95" s="57"/>
      <c r="Y95" s="57"/>
      <c r="Z95" s="57"/>
      <c r="AA95" s="14"/>
      <c r="AB95" s="14"/>
    </row>
    <row r="96" spans="2:28" s="13" customFormat="1" hidden="1">
      <c r="B96" s="69" t="s">
        <v>90</v>
      </c>
      <c r="C96" s="65"/>
      <c r="D96" s="65"/>
      <c r="E96" s="65"/>
      <c r="F96" s="65"/>
      <c r="G96" s="65"/>
      <c r="H96" s="62">
        <v>0</v>
      </c>
      <c r="I96" s="81"/>
      <c r="J96" s="81"/>
      <c r="K96" s="81"/>
      <c r="L96" s="81"/>
      <c r="M96" s="81"/>
      <c r="N96" s="81"/>
      <c r="O96" s="81"/>
      <c r="P96" s="71">
        <f t="shared" si="6"/>
        <v>0</v>
      </c>
      <c r="Q96" s="82">
        <f>P96+H96</f>
        <v>0</v>
      </c>
      <c r="R96" s="72"/>
      <c r="S96" s="14"/>
      <c r="T96" s="14"/>
      <c r="U96" s="14"/>
      <c r="V96" s="14"/>
      <c r="W96" s="14"/>
      <c r="X96" s="57"/>
      <c r="Y96" s="57"/>
      <c r="Z96" s="57"/>
      <c r="AA96" s="14"/>
      <c r="AB96" s="14"/>
    </row>
    <row r="97" spans="2:28" s="13" customFormat="1" hidden="1">
      <c r="B97" s="69" t="s">
        <v>91</v>
      </c>
      <c r="C97" s="65"/>
      <c r="D97" s="65"/>
      <c r="E97" s="65"/>
      <c r="F97" s="65"/>
      <c r="G97" s="65"/>
      <c r="H97" s="62">
        <v>0</v>
      </c>
      <c r="I97" s="81"/>
      <c r="J97" s="81"/>
      <c r="K97" s="81"/>
      <c r="L97" s="81"/>
      <c r="M97" s="81"/>
      <c r="N97" s="81"/>
      <c r="O97" s="81"/>
      <c r="P97" s="71">
        <f>SUM(I97:O97)</f>
        <v>0</v>
      </c>
      <c r="Q97" s="82">
        <f>P97+H97</f>
        <v>0</v>
      </c>
      <c r="R97" s="72"/>
      <c r="S97" s="14"/>
      <c r="T97" s="14"/>
      <c r="U97" s="14"/>
      <c r="V97" s="14"/>
      <c r="W97" s="14"/>
      <c r="X97" s="57"/>
      <c r="Y97" s="57"/>
      <c r="Z97" s="57"/>
      <c r="AA97" s="14"/>
      <c r="AB97" s="14"/>
    </row>
    <row r="98" spans="2:28" s="13" customFormat="1" hidden="1">
      <c r="B98" s="69" t="s">
        <v>92</v>
      </c>
      <c r="C98" s="65"/>
      <c r="D98" s="65"/>
      <c r="E98" s="65"/>
      <c r="F98" s="65"/>
      <c r="G98" s="65"/>
      <c r="H98" s="62">
        <v>0</v>
      </c>
      <c r="I98" s="81"/>
      <c r="J98" s="81"/>
      <c r="K98" s="81"/>
      <c r="L98" s="81"/>
      <c r="M98" s="81"/>
      <c r="N98" s="81"/>
      <c r="O98" s="81"/>
      <c r="P98" s="71">
        <f t="shared" si="6"/>
        <v>0</v>
      </c>
      <c r="Q98" s="82">
        <f t="shared" si="5"/>
        <v>0</v>
      </c>
      <c r="R98" s="72"/>
      <c r="S98" s="14"/>
      <c r="T98" s="14"/>
      <c r="U98" s="14"/>
      <c r="V98" s="14"/>
      <c r="W98" s="14"/>
      <c r="X98" s="57"/>
      <c r="Y98" s="57"/>
      <c r="Z98" s="57"/>
      <c r="AA98" s="14"/>
      <c r="AB98" s="14"/>
    </row>
    <row r="99" spans="2:28" s="13" customFormat="1" hidden="1">
      <c r="B99" s="69" t="s">
        <v>93</v>
      </c>
      <c r="C99" s="65"/>
      <c r="D99" s="65"/>
      <c r="E99" s="65"/>
      <c r="F99" s="65"/>
      <c r="G99" s="65"/>
      <c r="H99" s="62">
        <v>0</v>
      </c>
      <c r="I99" s="81"/>
      <c r="J99" s="81"/>
      <c r="K99" s="81"/>
      <c r="L99" s="81"/>
      <c r="M99" s="81"/>
      <c r="N99" s="81"/>
      <c r="O99" s="81"/>
      <c r="P99" s="71">
        <f t="shared" si="6"/>
        <v>0</v>
      </c>
      <c r="Q99" s="82">
        <f>P99+H99</f>
        <v>0</v>
      </c>
      <c r="R99" s="72"/>
      <c r="S99" s="14"/>
      <c r="T99" s="14"/>
      <c r="U99" s="14"/>
      <c r="V99" s="14"/>
      <c r="W99" s="14"/>
      <c r="X99" s="57"/>
      <c r="Y99" s="57"/>
      <c r="Z99" s="57"/>
      <c r="AA99" s="14"/>
      <c r="AB99" s="14"/>
    </row>
    <row r="100" spans="2:28" s="13" customFormat="1" ht="12.75" hidden="1" customHeight="1">
      <c r="B100" s="69" t="s">
        <v>94</v>
      </c>
      <c r="C100" s="65"/>
      <c r="D100" s="65"/>
      <c r="E100" s="65"/>
      <c r="F100" s="65"/>
      <c r="G100" s="65"/>
      <c r="H100" s="62">
        <v>0</v>
      </c>
      <c r="I100" s="81"/>
      <c r="J100" s="81"/>
      <c r="K100" s="81"/>
      <c r="L100" s="81"/>
      <c r="M100" s="81"/>
      <c r="N100" s="81"/>
      <c r="O100" s="81"/>
      <c r="P100" s="71">
        <f>SUM(I100:O100)</f>
        <v>0</v>
      </c>
      <c r="Q100" s="82">
        <f>P100+H100</f>
        <v>0</v>
      </c>
      <c r="R100" s="72"/>
      <c r="S100" s="14"/>
      <c r="T100" s="14"/>
      <c r="U100" s="14"/>
      <c r="V100" s="14"/>
      <c r="W100" s="14"/>
      <c r="X100" s="57"/>
      <c r="Y100" s="57"/>
      <c r="Z100" s="57"/>
      <c r="AA100" s="14"/>
      <c r="AB100" s="14"/>
    </row>
    <row r="101" spans="2:28" s="13" customFormat="1" hidden="1">
      <c r="B101" s="69" t="s">
        <v>95</v>
      </c>
      <c r="C101" s="65"/>
      <c r="D101" s="65"/>
      <c r="E101" s="65"/>
      <c r="F101" s="65"/>
      <c r="G101" s="65"/>
      <c r="H101" s="62">
        <v>0</v>
      </c>
      <c r="I101" s="81"/>
      <c r="J101" s="81"/>
      <c r="K101" s="81"/>
      <c r="L101" s="81"/>
      <c r="M101" s="81"/>
      <c r="N101" s="81"/>
      <c r="O101" s="81"/>
      <c r="P101" s="71">
        <f>SUM(I101:O101)</f>
        <v>0</v>
      </c>
      <c r="Q101" s="82">
        <f>P101+H101</f>
        <v>0</v>
      </c>
      <c r="R101" s="72"/>
      <c r="S101" s="14"/>
      <c r="T101" s="14"/>
      <c r="U101" s="14"/>
      <c r="V101" s="14"/>
      <c r="W101" s="14"/>
      <c r="X101" s="57"/>
      <c r="Y101" s="57"/>
      <c r="Z101" s="57"/>
      <c r="AA101" s="14"/>
      <c r="AB101" s="14"/>
    </row>
    <row r="102" spans="2:28" s="13" customFormat="1" hidden="1">
      <c r="B102" s="69" t="s">
        <v>96</v>
      </c>
      <c r="C102" s="65"/>
      <c r="D102" s="65"/>
      <c r="E102" s="65"/>
      <c r="F102" s="65"/>
      <c r="G102" s="65"/>
      <c r="H102" s="62">
        <v>0</v>
      </c>
      <c r="I102" s="81"/>
      <c r="J102" s="81"/>
      <c r="K102" s="81"/>
      <c r="L102" s="81"/>
      <c r="M102" s="81"/>
      <c r="N102" s="81"/>
      <c r="O102" s="81"/>
      <c r="P102" s="71">
        <f>SUM(I102:O102)</f>
        <v>0</v>
      </c>
      <c r="Q102" s="82">
        <f>P102+H102</f>
        <v>0</v>
      </c>
      <c r="R102" s="72"/>
      <c r="S102" s="14"/>
      <c r="T102" s="14"/>
      <c r="U102" s="14"/>
      <c r="V102" s="14"/>
      <c r="W102" s="14"/>
      <c r="X102" s="57"/>
      <c r="Y102" s="57"/>
      <c r="Z102" s="57"/>
      <c r="AA102" s="14"/>
      <c r="AB102" s="14"/>
    </row>
    <row r="103" spans="2:28" s="13" customFormat="1" hidden="1">
      <c r="B103" s="69" t="s">
        <v>143</v>
      </c>
      <c r="C103" s="65"/>
      <c r="D103" s="65"/>
      <c r="E103" s="65"/>
      <c r="F103" s="65"/>
      <c r="G103" s="65"/>
      <c r="H103" s="62">
        <v>0</v>
      </c>
      <c r="I103" s="81"/>
      <c r="J103" s="81"/>
      <c r="K103" s="81"/>
      <c r="L103" s="81"/>
      <c r="M103" s="81"/>
      <c r="N103" s="81"/>
      <c r="O103" s="81"/>
      <c r="P103" s="71">
        <f t="shared" si="6"/>
        <v>0</v>
      </c>
      <c r="Q103" s="82">
        <v>0</v>
      </c>
      <c r="R103" s="72"/>
      <c r="S103" s="14"/>
      <c r="T103" s="14"/>
      <c r="U103" s="14"/>
      <c r="V103" s="14"/>
      <c r="W103" s="14"/>
      <c r="X103" s="57"/>
      <c r="Y103" s="57"/>
      <c r="Z103" s="57"/>
      <c r="AA103" s="14"/>
      <c r="AB103" s="14"/>
    </row>
    <row r="104" spans="2:28" s="13" customFormat="1" hidden="1">
      <c r="B104" s="69" t="s">
        <v>103</v>
      </c>
      <c r="C104" s="65"/>
      <c r="D104" s="65"/>
      <c r="E104" s="65"/>
      <c r="F104" s="65"/>
      <c r="G104" s="65"/>
      <c r="H104" s="62">
        <v>0</v>
      </c>
      <c r="I104" s="81"/>
      <c r="J104" s="81"/>
      <c r="K104" s="81"/>
      <c r="L104" s="81"/>
      <c r="M104" s="81"/>
      <c r="N104" s="81"/>
      <c r="O104" s="81"/>
      <c r="P104" s="71">
        <f>SUM(I104:O104)</f>
        <v>0</v>
      </c>
      <c r="Q104" s="82">
        <v>0</v>
      </c>
      <c r="R104" s="72"/>
      <c r="S104" s="14"/>
      <c r="T104" s="14"/>
      <c r="U104" s="14"/>
      <c r="V104" s="14"/>
      <c r="W104" s="14"/>
      <c r="X104" s="57"/>
      <c r="Y104" s="57"/>
      <c r="Z104" s="57"/>
      <c r="AA104" s="14"/>
      <c r="AB104" s="14"/>
    </row>
    <row r="105" spans="2:28" s="13" customFormat="1" ht="12.75" hidden="1" customHeight="1">
      <c r="B105" s="69" t="s">
        <v>105</v>
      </c>
      <c r="C105" s="65"/>
      <c r="D105" s="65"/>
      <c r="E105" s="65"/>
      <c r="F105" s="65"/>
      <c r="G105" s="65"/>
      <c r="H105" s="62">
        <v>0</v>
      </c>
      <c r="I105" s="81"/>
      <c r="J105" s="81"/>
      <c r="K105" s="81"/>
      <c r="L105" s="81"/>
      <c r="M105" s="81"/>
      <c r="N105" s="81"/>
      <c r="O105" s="81"/>
      <c r="P105" s="71">
        <f>SUM(I105:O105)</f>
        <v>0</v>
      </c>
      <c r="Q105" s="82">
        <f t="shared" ref="Q105:Q111" si="7">P105+H105</f>
        <v>0</v>
      </c>
      <c r="R105" s="72"/>
      <c r="S105" s="14"/>
      <c r="T105" s="14"/>
      <c r="U105" s="14"/>
      <c r="V105" s="14"/>
      <c r="W105" s="14"/>
      <c r="X105" s="57"/>
      <c r="Y105" s="57"/>
      <c r="Z105" s="57"/>
      <c r="AA105" s="14"/>
      <c r="AB105" s="14"/>
    </row>
    <row r="106" spans="2:28" s="13" customFormat="1" hidden="1">
      <c r="B106" s="69" t="s">
        <v>106</v>
      </c>
      <c r="C106" s="65"/>
      <c r="D106" s="65"/>
      <c r="E106" s="65"/>
      <c r="F106" s="65"/>
      <c r="G106" s="65"/>
      <c r="H106" s="62">
        <v>0</v>
      </c>
      <c r="I106" s="81"/>
      <c r="J106" s="81"/>
      <c r="K106" s="81"/>
      <c r="L106" s="81"/>
      <c r="M106" s="81"/>
      <c r="N106" s="81"/>
      <c r="O106" s="81"/>
      <c r="P106" s="71">
        <f t="shared" si="6"/>
        <v>0</v>
      </c>
      <c r="Q106" s="82">
        <f t="shared" si="7"/>
        <v>0</v>
      </c>
      <c r="R106" s="72"/>
      <c r="S106" s="14"/>
      <c r="T106" s="14"/>
      <c r="U106" s="14"/>
      <c r="V106" s="14"/>
      <c r="W106" s="14"/>
      <c r="X106" s="57"/>
      <c r="Y106" s="57"/>
      <c r="Z106" s="57"/>
      <c r="AA106" s="14"/>
      <c r="AB106" s="14"/>
    </row>
    <row r="107" spans="2:28" s="13" customFormat="1" hidden="1">
      <c r="B107" s="69" t="s">
        <v>108</v>
      </c>
      <c r="C107" s="65"/>
      <c r="D107" s="65"/>
      <c r="E107" s="65"/>
      <c r="F107" s="65"/>
      <c r="G107" s="65"/>
      <c r="H107" s="62">
        <v>0</v>
      </c>
      <c r="I107" s="81"/>
      <c r="J107" s="81"/>
      <c r="K107" s="81"/>
      <c r="L107" s="81"/>
      <c r="M107" s="81"/>
      <c r="N107" s="81"/>
      <c r="O107" s="81"/>
      <c r="P107" s="71">
        <f>SUM(I107:O107)</f>
        <v>0</v>
      </c>
      <c r="Q107" s="82">
        <f t="shared" si="7"/>
        <v>0</v>
      </c>
      <c r="R107" s="72"/>
      <c r="S107" s="14"/>
      <c r="T107" s="14"/>
      <c r="U107" s="14"/>
      <c r="V107" s="14"/>
      <c r="W107" s="14"/>
      <c r="X107" s="57"/>
      <c r="Y107" s="57"/>
      <c r="Z107" s="57"/>
      <c r="AA107" s="14"/>
      <c r="AB107" s="14"/>
    </row>
    <row r="108" spans="2:28" s="13" customFormat="1" hidden="1">
      <c r="B108" s="69" t="s">
        <v>109</v>
      </c>
      <c r="C108" s="65"/>
      <c r="D108" s="65"/>
      <c r="E108" s="65"/>
      <c r="F108" s="65"/>
      <c r="G108" s="65"/>
      <c r="H108" s="62">
        <v>0</v>
      </c>
      <c r="I108" s="81"/>
      <c r="J108" s="81"/>
      <c r="K108" s="81"/>
      <c r="L108" s="81"/>
      <c r="M108" s="81"/>
      <c r="N108" s="81"/>
      <c r="O108" s="81"/>
      <c r="P108" s="71">
        <f>SUM(I108:O108)</f>
        <v>0</v>
      </c>
      <c r="Q108" s="82">
        <f t="shared" si="7"/>
        <v>0</v>
      </c>
      <c r="R108" s="72"/>
      <c r="S108" s="14"/>
      <c r="T108" s="14"/>
      <c r="U108" s="14"/>
      <c r="V108" s="14"/>
      <c r="W108" s="14"/>
      <c r="X108" s="57"/>
      <c r="Y108" s="57"/>
      <c r="Z108" s="57"/>
      <c r="AA108" s="14"/>
      <c r="AB108" s="14"/>
    </row>
    <row r="109" spans="2:28" s="13" customFormat="1" hidden="1">
      <c r="B109" s="69" t="s">
        <v>110</v>
      </c>
      <c r="C109" s="65"/>
      <c r="D109" s="65"/>
      <c r="E109" s="65"/>
      <c r="F109" s="65"/>
      <c r="G109" s="65"/>
      <c r="H109" s="62">
        <v>0</v>
      </c>
      <c r="I109" s="81"/>
      <c r="J109" s="81"/>
      <c r="K109" s="81"/>
      <c r="L109" s="81"/>
      <c r="M109" s="81"/>
      <c r="N109" s="81"/>
      <c r="O109" s="81"/>
      <c r="P109" s="71">
        <f>SUM(I109:O109)</f>
        <v>0</v>
      </c>
      <c r="Q109" s="82">
        <f t="shared" si="7"/>
        <v>0</v>
      </c>
      <c r="R109" s="72"/>
      <c r="S109" s="14"/>
      <c r="T109" s="14"/>
      <c r="U109" s="14"/>
      <c r="V109" s="14"/>
      <c r="W109" s="14"/>
      <c r="X109" s="57"/>
      <c r="Y109" s="57"/>
      <c r="Z109" s="57"/>
      <c r="AA109" s="14"/>
      <c r="AB109" s="14"/>
    </row>
    <row r="110" spans="2:28" s="13" customFormat="1" hidden="1">
      <c r="B110" s="69" t="s">
        <v>111</v>
      </c>
      <c r="C110" s="65"/>
      <c r="D110" s="65"/>
      <c r="E110" s="65"/>
      <c r="F110" s="65"/>
      <c r="G110" s="65"/>
      <c r="H110" s="62">
        <v>0</v>
      </c>
      <c r="I110" s="81"/>
      <c r="J110" s="81"/>
      <c r="K110" s="81"/>
      <c r="L110" s="81"/>
      <c r="M110" s="81"/>
      <c r="N110" s="81"/>
      <c r="O110" s="81"/>
      <c r="P110" s="71">
        <f>SUM(I110:O110)</f>
        <v>0</v>
      </c>
      <c r="Q110" s="82">
        <f t="shared" si="7"/>
        <v>0</v>
      </c>
      <c r="R110" s="72"/>
      <c r="S110" s="14"/>
      <c r="T110" s="14"/>
      <c r="U110" s="14"/>
      <c r="V110" s="14"/>
      <c r="W110" s="14"/>
      <c r="X110" s="57"/>
      <c r="Y110" s="57"/>
      <c r="Z110" s="57"/>
      <c r="AA110" s="14"/>
      <c r="AB110" s="14"/>
    </row>
    <row r="111" spans="2:28" s="13" customFormat="1" hidden="1">
      <c r="B111" s="69" t="s">
        <v>112</v>
      </c>
      <c r="C111" s="65"/>
      <c r="D111" s="65"/>
      <c r="E111" s="65"/>
      <c r="F111" s="65"/>
      <c r="G111" s="65"/>
      <c r="H111" s="62">
        <v>0</v>
      </c>
      <c r="I111" s="81"/>
      <c r="J111" s="81"/>
      <c r="K111" s="81"/>
      <c r="L111" s="81"/>
      <c r="M111" s="81"/>
      <c r="N111" s="81"/>
      <c r="O111" s="81"/>
      <c r="P111" s="71">
        <f>SUM(I111:O111)</f>
        <v>0</v>
      </c>
      <c r="Q111" s="82">
        <f t="shared" si="7"/>
        <v>0</v>
      </c>
      <c r="R111" s="72"/>
      <c r="S111" s="14"/>
      <c r="T111" s="14"/>
      <c r="U111" s="14"/>
      <c r="V111" s="14"/>
      <c r="W111" s="14"/>
      <c r="X111" s="57"/>
      <c r="Y111" s="57"/>
      <c r="Z111" s="57"/>
      <c r="AA111" s="14"/>
      <c r="AB111" s="14"/>
    </row>
    <row r="112" spans="2:28" s="13" customFormat="1" hidden="1">
      <c r="B112" s="69" t="s">
        <v>114</v>
      </c>
      <c r="C112" s="65"/>
      <c r="D112" s="65"/>
      <c r="E112" s="65"/>
      <c r="F112" s="65"/>
      <c r="G112" s="65"/>
      <c r="H112" s="62">
        <v>0</v>
      </c>
      <c r="I112" s="81"/>
      <c r="J112" s="81"/>
      <c r="K112" s="81"/>
      <c r="L112" s="81"/>
      <c r="M112" s="81"/>
      <c r="N112" s="81"/>
      <c r="O112" s="81"/>
      <c r="P112" s="71">
        <f t="shared" si="6"/>
        <v>0</v>
      </c>
      <c r="Q112" s="82">
        <v>0</v>
      </c>
      <c r="R112" s="72"/>
      <c r="S112" s="14"/>
      <c r="T112" s="14"/>
      <c r="U112" s="14"/>
      <c r="V112" s="14"/>
      <c r="W112" s="14"/>
      <c r="X112" s="57"/>
      <c r="Y112" s="57"/>
      <c r="Z112" s="57"/>
      <c r="AA112" s="14"/>
      <c r="AB112" s="14"/>
    </row>
    <row r="113" spans="1:29" s="13" customFormat="1" hidden="1">
      <c r="B113" s="69" t="s">
        <v>116</v>
      </c>
      <c r="C113" s="65"/>
      <c r="D113" s="65"/>
      <c r="E113" s="65"/>
      <c r="F113" s="65"/>
      <c r="G113" s="65"/>
      <c r="H113" s="62">
        <v>0</v>
      </c>
      <c r="I113" s="81"/>
      <c r="J113" s="81"/>
      <c r="K113" s="81"/>
      <c r="L113" s="81"/>
      <c r="M113" s="81"/>
      <c r="N113" s="81"/>
      <c r="O113" s="81"/>
      <c r="P113" s="71">
        <f>SUM(I113:O113)</f>
        <v>0</v>
      </c>
      <c r="Q113" s="82">
        <f>P113+H113</f>
        <v>0</v>
      </c>
      <c r="R113" s="72"/>
      <c r="S113" s="14"/>
      <c r="T113" s="14"/>
      <c r="U113" s="14"/>
      <c r="V113" s="14"/>
      <c r="W113" s="14"/>
      <c r="X113" s="57"/>
      <c r="Y113" s="57"/>
      <c r="Z113" s="57"/>
      <c r="AA113" s="14"/>
      <c r="AB113" s="14"/>
    </row>
    <row r="114" spans="1:29" s="13" customFormat="1" hidden="1">
      <c r="B114" s="69" t="s">
        <v>118</v>
      </c>
      <c r="C114" s="65"/>
      <c r="D114" s="65"/>
      <c r="E114" s="65"/>
      <c r="F114" s="65"/>
      <c r="G114" s="65"/>
      <c r="H114" s="62">
        <v>0</v>
      </c>
      <c r="I114" s="81"/>
      <c r="J114" s="81"/>
      <c r="K114" s="81"/>
      <c r="L114" s="81"/>
      <c r="M114" s="81"/>
      <c r="N114" s="81"/>
      <c r="O114" s="81"/>
      <c r="P114" s="71">
        <f>SUM(I114:O114)</f>
        <v>0</v>
      </c>
      <c r="Q114" s="82">
        <f>P114+H114</f>
        <v>0</v>
      </c>
      <c r="R114" s="72"/>
      <c r="S114" s="14"/>
      <c r="T114" s="14"/>
      <c r="U114" s="14"/>
      <c r="V114" s="14"/>
      <c r="W114" s="14"/>
      <c r="X114" s="57"/>
      <c r="Y114" s="57"/>
      <c r="Z114" s="57"/>
      <c r="AA114" s="14"/>
      <c r="AB114" s="14"/>
    </row>
    <row r="115" spans="1:29" s="13" customFormat="1" hidden="1">
      <c r="B115" s="69" t="s">
        <v>119</v>
      </c>
      <c r="C115" s="65"/>
      <c r="D115" s="65"/>
      <c r="E115" s="65"/>
      <c r="F115" s="65"/>
      <c r="G115" s="65"/>
      <c r="H115" s="62">
        <v>0</v>
      </c>
      <c r="I115" s="81"/>
      <c r="J115" s="81"/>
      <c r="K115" s="81"/>
      <c r="L115" s="81"/>
      <c r="M115" s="81"/>
      <c r="N115" s="81"/>
      <c r="O115" s="81"/>
      <c r="P115" s="71">
        <f>SUM(I115:O115)</f>
        <v>0</v>
      </c>
      <c r="Q115" s="82">
        <f>P115+H115</f>
        <v>0</v>
      </c>
      <c r="R115" s="72"/>
      <c r="S115" s="14"/>
      <c r="T115" s="14"/>
      <c r="U115" s="14"/>
      <c r="V115" s="14"/>
      <c r="W115" s="14"/>
      <c r="X115" s="57"/>
      <c r="Y115" s="57"/>
      <c r="Z115" s="57"/>
      <c r="AA115" s="14"/>
      <c r="AB115" s="14"/>
    </row>
    <row r="116" spans="1:29" s="13" customFormat="1" hidden="1">
      <c r="B116" s="69" t="s">
        <v>124</v>
      </c>
      <c r="C116" s="65"/>
      <c r="D116" s="65"/>
      <c r="E116" s="65"/>
      <c r="F116" s="65"/>
      <c r="G116" s="65"/>
      <c r="H116" s="62">
        <v>0</v>
      </c>
      <c r="I116" s="81"/>
      <c r="J116" s="81"/>
      <c r="K116" s="81"/>
      <c r="L116" s="81"/>
      <c r="M116" s="81"/>
      <c r="N116" s="81"/>
      <c r="O116" s="81"/>
      <c r="P116" s="71">
        <f>SUM(I116:O116)</f>
        <v>0</v>
      </c>
      <c r="Q116" s="82">
        <f>P116+H116</f>
        <v>0</v>
      </c>
      <c r="R116" s="72"/>
      <c r="S116" s="14"/>
      <c r="T116" s="14"/>
      <c r="U116" s="14"/>
      <c r="V116" s="14"/>
      <c r="W116" s="14"/>
      <c r="X116" s="57"/>
      <c r="Y116" s="57"/>
      <c r="Z116" s="57"/>
      <c r="AA116" s="14"/>
      <c r="AB116" s="14"/>
    </row>
    <row r="117" spans="1:29" s="13" customFormat="1" ht="12.75" hidden="1" customHeight="1">
      <c r="B117" s="69" t="s">
        <v>125</v>
      </c>
      <c r="C117" s="65"/>
      <c r="D117" s="65"/>
      <c r="E117" s="65"/>
      <c r="F117" s="65"/>
      <c r="G117" s="65"/>
      <c r="H117" s="62">
        <v>0</v>
      </c>
      <c r="I117" s="112"/>
      <c r="J117" s="112"/>
      <c r="K117" s="112"/>
      <c r="L117" s="112"/>
      <c r="M117" s="112"/>
      <c r="N117" s="112"/>
      <c r="O117" s="112"/>
      <c r="P117" s="71">
        <f t="shared" si="6"/>
        <v>0</v>
      </c>
      <c r="Q117" s="82">
        <f t="shared" si="5"/>
        <v>0</v>
      </c>
      <c r="R117" s="72"/>
      <c r="S117" s="14"/>
      <c r="T117" s="14"/>
      <c r="U117" s="14"/>
      <c r="V117" s="14"/>
      <c r="W117" s="14"/>
      <c r="X117" s="57"/>
      <c r="Y117" s="57"/>
      <c r="Z117" s="57"/>
      <c r="AA117" s="14"/>
      <c r="AB117" s="14"/>
    </row>
    <row r="118" spans="1:29" s="13" customFormat="1" ht="12.75" hidden="1" customHeight="1">
      <c r="B118" s="69" t="s">
        <v>128</v>
      </c>
      <c r="C118" s="65"/>
      <c r="D118" s="65"/>
      <c r="E118" s="65"/>
      <c r="F118" s="65"/>
      <c r="G118" s="65"/>
      <c r="H118" s="62">
        <v>0</v>
      </c>
      <c r="I118" s="112"/>
      <c r="J118" s="112"/>
      <c r="K118" s="112"/>
      <c r="L118" s="112"/>
      <c r="M118" s="112"/>
      <c r="N118" s="112"/>
      <c r="O118" s="112"/>
      <c r="P118" s="71">
        <f t="shared" si="6"/>
        <v>0</v>
      </c>
      <c r="Q118" s="82">
        <f t="shared" si="5"/>
        <v>0</v>
      </c>
      <c r="R118" s="72"/>
      <c r="S118" s="14"/>
      <c r="T118" s="14"/>
      <c r="U118" s="14"/>
      <c r="V118" s="14"/>
      <c r="W118" s="14"/>
      <c r="X118" s="57"/>
      <c r="Y118" s="57"/>
      <c r="Z118" s="57"/>
      <c r="AA118" s="14"/>
      <c r="AB118" s="14"/>
    </row>
    <row r="119" spans="1:29" s="13" customFormat="1" ht="12.75" hidden="1" customHeight="1">
      <c r="B119" s="69" t="s">
        <v>129</v>
      </c>
      <c r="C119" s="65"/>
      <c r="D119" s="65"/>
      <c r="E119" s="65"/>
      <c r="F119" s="65"/>
      <c r="G119" s="65"/>
      <c r="H119" s="62">
        <v>0</v>
      </c>
      <c r="I119" s="112"/>
      <c r="J119" s="112"/>
      <c r="K119" s="112"/>
      <c r="L119" s="112"/>
      <c r="M119" s="112"/>
      <c r="N119" s="112"/>
      <c r="O119" s="112"/>
      <c r="P119" s="71">
        <f t="shared" si="6"/>
        <v>0</v>
      </c>
      <c r="Q119" s="82">
        <f t="shared" si="5"/>
        <v>0</v>
      </c>
      <c r="R119" s="72"/>
      <c r="S119" s="14"/>
      <c r="T119" s="14"/>
      <c r="U119" s="14"/>
      <c r="V119" s="14"/>
      <c r="W119" s="14"/>
      <c r="X119" s="57"/>
      <c r="Y119" s="57"/>
      <c r="Z119" s="57"/>
      <c r="AA119" s="14"/>
      <c r="AB119" s="14"/>
    </row>
    <row r="120" spans="1:29" s="13" customFormat="1" ht="12.75" hidden="1" customHeight="1">
      <c r="B120" s="69" t="s">
        <v>131</v>
      </c>
      <c r="C120" s="65"/>
      <c r="D120" s="65"/>
      <c r="E120" s="65"/>
      <c r="F120" s="65"/>
      <c r="G120" s="65"/>
      <c r="H120" s="62">
        <v>0</v>
      </c>
      <c r="I120" s="112"/>
      <c r="J120" s="112"/>
      <c r="K120" s="112"/>
      <c r="L120" s="112"/>
      <c r="M120" s="112"/>
      <c r="N120" s="112"/>
      <c r="O120" s="112"/>
      <c r="P120" s="71">
        <f>SUM(I120:O120)</f>
        <v>0</v>
      </c>
      <c r="Q120" s="82">
        <v>0</v>
      </c>
      <c r="R120" s="72"/>
      <c r="S120" s="14"/>
      <c r="T120" s="14"/>
      <c r="U120" s="14"/>
      <c r="V120" s="14"/>
      <c r="W120" s="14"/>
      <c r="X120" s="57"/>
      <c r="Y120" s="57"/>
      <c r="Z120" s="57"/>
      <c r="AA120" s="14"/>
      <c r="AB120" s="14"/>
    </row>
    <row r="121" spans="1:29" s="13" customFormat="1" ht="12.75" hidden="1" customHeight="1">
      <c r="B121" s="69" t="s">
        <v>132</v>
      </c>
      <c r="C121" s="65"/>
      <c r="D121" s="65"/>
      <c r="E121" s="65"/>
      <c r="F121" s="65"/>
      <c r="G121" s="65"/>
      <c r="H121" s="62">
        <v>0</v>
      </c>
      <c r="I121" s="112"/>
      <c r="J121" s="112"/>
      <c r="K121" s="112"/>
      <c r="L121" s="112"/>
      <c r="M121" s="112"/>
      <c r="N121" s="112"/>
      <c r="O121" s="112"/>
      <c r="P121" s="71">
        <f t="shared" si="6"/>
        <v>0</v>
      </c>
      <c r="Q121" s="82">
        <f t="shared" si="5"/>
        <v>0</v>
      </c>
      <c r="R121" s="72"/>
      <c r="T121" s="14"/>
      <c r="U121" s="14"/>
      <c r="V121" s="14"/>
      <c r="W121" s="14"/>
      <c r="X121" s="14"/>
      <c r="Y121" s="14"/>
      <c r="Z121" s="14"/>
      <c r="AA121" s="14"/>
      <c r="AB121" s="14"/>
    </row>
    <row r="122" spans="1:29" s="13" customFormat="1">
      <c r="B122" s="113"/>
      <c r="C122" s="84"/>
      <c r="D122" s="84"/>
      <c r="E122" s="84"/>
      <c r="F122" s="84"/>
      <c r="G122" s="84"/>
      <c r="H122" s="82"/>
      <c r="I122" s="85"/>
      <c r="J122" s="85"/>
      <c r="K122" s="85"/>
      <c r="L122" s="85"/>
      <c r="M122" s="85"/>
      <c r="N122" s="85"/>
      <c r="O122" s="85"/>
      <c r="P122" s="62"/>
      <c r="Q122" s="82"/>
      <c r="R122" s="66"/>
      <c r="T122" s="14"/>
      <c r="U122" s="14"/>
      <c r="V122" s="14"/>
      <c r="W122" s="14"/>
      <c r="X122" s="14"/>
      <c r="Y122" s="14"/>
      <c r="Z122" s="14"/>
      <c r="AA122" s="14"/>
      <c r="AB122" s="14"/>
    </row>
    <row r="123" spans="1:29" s="56" customFormat="1" ht="13.5" thickBot="1">
      <c r="B123" s="26"/>
      <c r="C123" s="84"/>
      <c r="D123" s="85"/>
      <c r="E123" s="85"/>
      <c r="F123" s="84"/>
      <c r="G123" s="85"/>
      <c r="H123" s="82"/>
      <c r="I123" s="85"/>
      <c r="J123" s="85"/>
      <c r="K123" s="85"/>
      <c r="L123" s="85"/>
      <c r="M123" s="85"/>
      <c r="N123" s="85"/>
      <c r="O123" s="85"/>
      <c r="P123" s="62"/>
      <c r="Q123" s="82"/>
      <c r="R123" s="72"/>
      <c r="S123" s="67"/>
      <c r="T123" s="57"/>
      <c r="U123" s="57"/>
      <c r="V123" s="57"/>
      <c r="W123" s="57"/>
      <c r="X123" s="57"/>
      <c r="Y123" s="57"/>
      <c r="Z123" s="57"/>
      <c r="AA123" s="57"/>
      <c r="AB123" s="57"/>
    </row>
    <row r="124" spans="1:29" s="13" customFormat="1" ht="13.5" thickBot="1">
      <c r="B124" s="86" t="s">
        <v>134</v>
      </c>
      <c r="C124" s="87">
        <f>SUM(C34:C123)</f>
        <v>49684053.009999998</v>
      </c>
      <c r="D124" s="87">
        <f>SUM(D34:D123)</f>
        <v>0</v>
      </c>
      <c r="E124" s="87">
        <f>SUM(E34:E123)</f>
        <v>49684053.009999998</v>
      </c>
      <c r="F124" s="87">
        <f>+F34+F49+F88</f>
        <v>0</v>
      </c>
      <c r="G124" s="87">
        <f>+G34+G49+G88</f>
        <v>0</v>
      </c>
      <c r="H124" s="87">
        <f>+H34+H49+H88</f>
        <v>10119896.970000001</v>
      </c>
      <c r="I124" s="87">
        <f t="shared" ref="I124:O124" si="8">SUM(I35:I123)</f>
        <v>76509.264999999999</v>
      </c>
      <c r="J124" s="87">
        <f t="shared" si="8"/>
        <v>3336589.3800000004</v>
      </c>
      <c r="K124" s="87">
        <f t="shared" si="8"/>
        <v>229762.08999999997</v>
      </c>
      <c r="L124" s="87">
        <f t="shared" si="8"/>
        <v>322536.57500000001</v>
      </c>
      <c r="M124" s="87">
        <f t="shared" si="8"/>
        <v>29054.440000000002</v>
      </c>
      <c r="N124" s="87">
        <f t="shared" si="8"/>
        <v>111396.15499999998</v>
      </c>
      <c r="O124" s="87">
        <f t="shared" si="8"/>
        <v>90347.595000000001</v>
      </c>
      <c r="P124" s="87">
        <f>+P49+P34+P88</f>
        <v>4196195.5</v>
      </c>
      <c r="Q124" s="87">
        <f>+Q49+Q34+Q88</f>
        <v>14316092.470000001</v>
      </c>
      <c r="R124" s="87">
        <f>E124-Q124</f>
        <v>35367960.539999999</v>
      </c>
      <c r="S124" s="77"/>
      <c r="T124" s="14"/>
      <c r="U124" s="14"/>
      <c r="V124" s="14"/>
      <c r="W124" s="14"/>
      <c r="X124" s="14"/>
      <c r="Y124" s="14"/>
      <c r="Z124" s="14"/>
      <c r="AA124" s="14"/>
      <c r="AB124" s="14"/>
    </row>
    <row r="125" spans="1:29" s="13" customFormat="1">
      <c r="B125" s="88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T125" s="14"/>
      <c r="U125" s="14"/>
      <c r="V125" s="14"/>
      <c r="W125" s="14"/>
      <c r="X125" s="14"/>
      <c r="Y125" s="14"/>
      <c r="Z125" s="14"/>
      <c r="AA125" s="14"/>
      <c r="AB125" s="14"/>
    </row>
    <row r="126" spans="1:29" s="13" customFormat="1">
      <c r="C126" s="88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U126" s="14"/>
      <c r="V126" s="14"/>
      <c r="W126" s="14"/>
      <c r="X126" s="14"/>
      <c r="Y126" s="14"/>
      <c r="Z126" s="14"/>
      <c r="AA126" s="14"/>
      <c r="AB126" s="14"/>
      <c r="AC126" s="14"/>
    </row>
    <row r="127" spans="1:29" customFormat="1">
      <c r="A127" s="89"/>
      <c r="B127" s="1"/>
      <c r="C127" s="90" t="s">
        <v>135</v>
      </c>
      <c r="D127" s="91"/>
      <c r="E127" s="91"/>
      <c r="F127" s="91"/>
      <c r="G127" s="92"/>
      <c r="H127" s="93"/>
      <c r="I127" s="90" t="s">
        <v>136</v>
      </c>
      <c r="J127" s="92"/>
      <c r="K127" s="92"/>
      <c r="L127" s="94"/>
      <c r="M127" s="90" t="s">
        <v>137</v>
      </c>
      <c r="N127" s="90"/>
      <c r="P127" s="90"/>
      <c r="Q127" s="90"/>
      <c r="R127" s="90"/>
      <c r="S127" s="90"/>
      <c r="T127" s="13"/>
      <c r="U127" s="90"/>
      <c r="V127" s="90"/>
      <c r="W127" s="96"/>
      <c r="X127" s="97"/>
      <c r="Y127" s="97"/>
      <c r="Z127" s="97"/>
      <c r="AA127" s="98"/>
    </row>
    <row r="128" spans="1:29" customFormat="1">
      <c r="A128" s="89"/>
      <c r="B128" s="91"/>
      <c r="C128" s="91"/>
      <c r="D128" s="91"/>
      <c r="E128" s="92"/>
      <c r="F128" s="92"/>
      <c r="G128" s="92"/>
      <c r="H128" s="93"/>
      <c r="I128" s="92"/>
      <c r="J128" s="92"/>
      <c r="K128" s="92"/>
      <c r="L128" s="92"/>
      <c r="M128" s="90"/>
      <c r="N128" s="90"/>
      <c r="P128" s="90"/>
      <c r="Q128" s="90"/>
      <c r="R128" s="90"/>
      <c r="S128" s="90"/>
      <c r="T128" s="90"/>
      <c r="U128" s="90"/>
      <c r="V128" s="90"/>
      <c r="W128" s="96"/>
      <c r="X128" s="97"/>
      <c r="Y128" s="97"/>
      <c r="Z128" s="97"/>
    </row>
    <row r="129" spans="1:26" customFormat="1">
      <c r="A129" s="89"/>
      <c r="B129" s="91"/>
      <c r="C129" s="91"/>
      <c r="D129" s="91"/>
      <c r="E129" s="92"/>
      <c r="F129" s="92"/>
      <c r="G129" s="92"/>
      <c r="H129" s="99"/>
      <c r="I129" s="92"/>
      <c r="J129" s="92"/>
      <c r="K129" s="92"/>
      <c r="L129" s="92"/>
      <c r="M129" s="90"/>
      <c r="N129" s="90"/>
      <c r="P129" s="90"/>
      <c r="Q129" s="90"/>
      <c r="R129" s="90"/>
      <c r="S129" s="90"/>
      <c r="T129" s="90"/>
      <c r="U129" s="90"/>
      <c r="V129" s="90"/>
      <c r="W129" s="96"/>
      <c r="X129" s="97"/>
      <c r="Y129" s="97"/>
      <c r="Z129" s="97"/>
    </row>
    <row r="130" spans="1:26" customFormat="1">
      <c r="A130" s="89"/>
      <c r="B130" s="91"/>
      <c r="C130" s="91"/>
      <c r="D130" s="91"/>
      <c r="E130" s="92"/>
      <c r="F130" s="92"/>
      <c r="G130" s="92"/>
      <c r="H130" s="92"/>
      <c r="I130" s="92"/>
      <c r="J130" s="92"/>
      <c r="K130" s="92"/>
      <c r="L130" s="92"/>
      <c r="M130" s="90"/>
      <c r="N130" s="90"/>
      <c r="P130" s="90"/>
      <c r="Q130" s="90"/>
      <c r="R130" s="90"/>
      <c r="S130" s="90"/>
      <c r="T130" s="90"/>
      <c r="U130" s="90"/>
      <c r="V130" s="90"/>
      <c r="W130" s="96"/>
      <c r="X130" s="97"/>
      <c r="Y130" s="97"/>
      <c r="Z130" s="97"/>
    </row>
    <row r="131" spans="1:26" customFormat="1" ht="15">
      <c r="A131" s="89"/>
      <c r="B131" s="91"/>
      <c r="C131" s="91"/>
      <c r="D131" s="91"/>
      <c r="E131" s="92"/>
      <c r="F131" s="92"/>
      <c r="G131" s="92"/>
      <c r="H131" s="99"/>
      <c r="I131" s="92"/>
      <c r="J131" s="92"/>
      <c r="K131" s="92"/>
      <c r="L131" s="92"/>
      <c r="M131" s="90"/>
      <c r="N131" s="90"/>
      <c r="P131" s="90"/>
      <c r="Q131" s="90"/>
      <c r="R131" s="90"/>
      <c r="S131" s="90"/>
      <c r="T131" s="90"/>
      <c r="U131" s="90"/>
      <c r="V131" s="90"/>
      <c r="W131" s="96"/>
      <c r="X131" s="97"/>
      <c r="Y131" s="97"/>
      <c r="Z131" s="100"/>
    </row>
    <row r="132" spans="1:26" customFormat="1" ht="15"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P132" s="101"/>
      <c r="Q132" s="101"/>
      <c r="R132" s="101"/>
      <c r="S132" s="101"/>
      <c r="T132" s="101"/>
      <c r="U132" s="101"/>
      <c r="V132" s="101"/>
      <c r="W132" s="96"/>
      <c r="X132" s="97"/>
      <c r="Y132" s="97"/>
      <c r="Z132" s="100"/>
    </row>
    <row r="133" spans="1:26" customFormat="1" ht="15">
      <c r="B133" s="101"/>
      <c r="C133" s="101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P133" s="101"/>
      <c r="Q133" s="101"/>
      <c r="R133" s="101"/>
      <c r="S133" s="101"/>
      <c r="T133" s="101"/>
      <c r="U133" s="101"/>
      <c r="V133" s="101"/>
      <c r="W133" s="96"/>
      <c r="X133" s="97"/>
      <c r="Y133" s="97"/>
      <c r="Z133" s="100"/>
    </row>
    <row r="134" spans="1:26" s="89" customFormat="1" ht="15.75" thickBot="1">
      <c r="B134" s="92"/>
      <c r="C134" s="114"/>
      <c r="D134" s="92"/>
      <c r="E134" s="92"/>
      <c r="F134" s="102"/>
      <c r="G134" s="102"/>
      <c r="H134" s="102"/>
      <c r="I134" s="102"/>
      <c r="J134" s="102"/>
      <c r="K134" s="92"/>
      <c r="L134" s="102"/>
      <c r="M134" s="102"/>
      <c r="N134" s="102"/>
      <c r="P134" s="92"/>
      <c r="Q134" s="92"/>
      <c r="R134" s="92"/>
      <c r="S134" s="92"/>
      <c r="T134" s="92"/>
      <c r="U134" s="92"/>
      <c r="V134" s="92"/>
      <c r="W134" s="103"/>
      <c r="X134" s="104"/>
      <c r="Y134" s="104"/>
      <c r="Z134" s="105"/>
    </row>
    <row r="135" spans="1:26" s="89" customFormat="1" ht="15">
      <c r="B135" s="106"/>
      <c r="C135" s="107" t="s">
        <v>138</v>
      </c>
      <c r="D135" s="107"/>
      <c r="E135" s="107"/>
      <c r="F135" s="107"/>
      <c r="G135" s="92"/>
      <c r="H135" s="107"/>
      <c r="I135" s="107" t="s">
        <v>139</v>
      </c>
      <c r="J135" s="107"/>
      <c r="K135" s="107"/>
      <c r="L135" s="108"/>
      <c r="M135" s="107" t="s">
        <v>140</v>
      </c>
      <c r="N135" s="107"/>
      <c r="P135" s="107"/>
      <c r="Q135" s="107"/>
      <c r="R135" s="107"/>
      <c r="S135" s="107"/>
      <c r="U135" s="107"/>
      <c r="V135" s="107"/>
      <c r="W135" s="103"/>
      <c r="X135" s="104"/>
      <c r="Y135" s="104"/>
      <c r="Z135" s="105"/>
    </row>
    <row r="136" spans="1:26">
      <c r="P136" s="106"/>
    </row>
  </sheetData>
  <mergeCells count="4">
    <mergeCell ref="B23:R23"/>
    <mergeCell ref="B25:R25"/>
    <mergeCell ref="B26:R26"/>
    <mergeCell ref="I29:O29"/>
  </mergeCells>
  <printOptions horizontalCentered="1"/>
  <pageMargins left="0.64" right="0.48" top="0.23622047244094491" bottom="0.23622047244094491" header="0" footer="0"/>
  <pageSetup scale="4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7:AB157"/>
  <sheetViews>
    <sheetView topLeftCell="D1" zoomScale="66" zoomScaleNormal="66" workbookViewId="0">
      <selection activeCell="B1" sqref="B1:R1048576"/>
    </sheetView>
  </sheetViews>
  <sheetFormatPr baseColWidth="10" defaultRowHeight="12.75"/>
  <cols>
    <col min="1" max="1" width="8.5703125" style="1" customWidth="1"/>
    <col min="2" max="2" width="68.140625" style="1" customWidth="1"/>
    <col min="3" max="3" width="21.140625" style="1" bestFit="1" customWidth="1"/>
    <col min="4" max="4" width="12" style="1" customWidth="1"/>
    <col min="5" max="5" width="21.140625" style="1" bestFit="1" customWidth="1"/>
    <col min="6" max="6" width="18.5703125" style="1" hidden="1" customWidth="1"/>
    <col min="7" max="7" width="0.28515625" style="1" hidden="1" customWidth="1"/>
    <col min="8" max="8" width="18.5703125" style="1" customWidth="1"/>
    <col min="9" max="9" width="15.7109375" style="94" customWidth="1"/>
    <col min="10" max="10" width="17.85546875" style="94" customWidth="1"/>
    <col min="11" max="12" width="17.5703125" style="94" customWidth="1"/>
    <col min="13" max="13" width="19" style="94" customWidth="1"/>
    <col min="14" max="14" width="16.85546875" style="94" customWidth="1"/>
    <col min="15" max="15" width="20" style="94" customWidth="1"/>
    <col min="16" max="16" width="19.140625" style="1" bestFit="1" customWidth="1"/>
    <col min="17" max="17" width="20.7109375" style="1" customWidth="1"/>
    <col min="18" max="18" width="22" style="1" customWidth="1"/>
    <col min="19" max="19" width="17.28515625" style="13" bestFit="1" customWidth="1"/>
    <col min="20" max="20" width="19" style="14" customWidth="1"/>
    <col min="21" max="21" width="16" style="14" bestFit="1" customWidth="1"/>
    <col min="22" max="22" width="15.5703125" style="14" bestFit="1" customWidth="1"/>
    <col min="23" max="23" width="16.5703125" style="14" customWidth="1"/>
    <col min="24" max="24" width="15.5703125" style="14" bestFit="1" customWidth="1"/>
    <col min="25" max="28" width="11.42578125" style="14"/>
    <col min="29" max="16384" width="11.42578125" style="1"/>
  </cols>
  <sheetData>
    <row r="17" spans="1:28" ht="13.5" thickBot="1"/>
    <row r="18" spans="1:28">
      <c r="B18" s="8"/>
      <c r="C18" s="9"/>
      <c r="D18" s="9"/>
      <c r="E18" s="9"/>
      <c r="F18" s="10"/>
      <c r="G18" s="9"/>
      <c r="H18" s="9"/>
      <c r="I18" s="11"/>
      <c r="J18" s="11"/>
      <c r="K18" s="11"/>
      <c r="L18" s="11"/>
      <c r="M18" s="11"/>
      <c r="N18" s="11"/>
      <c r="O18" s="11"/>
      <c r="P18" s="9"/>
      <c r="Q18" s="9"/>
      <c r="R18" s="12"/>
    </row>
    <row r="19" spans="1:28" s="13" customFormat="1" ht="20.25">
      <c r="B19" s="15" t="s">
        <v>0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7"/>
      <c r="T19" s="14"/>
      <c r="U19" s="14"/>
      <c r="V19" s="14"/>
      <c r="W19" s="14"/>
      <c r="X19" s="14"/>
      <c r="Y19" s="14"/>
      <c r="Z19" s="14"/>
      <c r="AA19" s="14"/>
      <c r="AB19" s="14"/>
    </row>
    <row r="20" spans="1:28" s="13" customFormat="1">
      <c r="B20" s="18"/>
      <c r="C20" s="19"/>
      <c r="D20" s="19"/>
      <c r="E20" s="19"/>
      <c r="F20" s="20"/>
      <c r="G20" s="19"/>
      <c r="H20" s="19"/>
      <c r="I20" s="21"/>
      <c r="J20" s="21"/>
      <c r="K20" s="21"/>
      <c r="L20" s="21"/>
      <c r="M20" s="21"/>
      <c r="N20" s="21"/>
      <c r="O20" s="21"/>
      <c r="P20" s="19"/>
      <c r="Q20" s="19"/>
      <c r="R20" s="22"/>
      <c r="T20" s="14"/>
      <c r="U20" s="14"/>
      <c r="V20" s="14"/>
      <c r="W20" s="14"/>
      <c r="X20" s="14"/>
      <c r="Y20" s="14"/>
      <c r="Z20" s="14"/>
      <c r="AA20" s="14"/>
      <c r="AB20" s="14"/>
    </row>
    <row r="21" spans="1:28" s="13" customFormat="1">
      <c r="B21" s="23" t="s">
        <v>144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5"/>
      <c r="T21" s="14"/>
      <c r="U21" s="14"/>
      <c r="V21" s="14"/>
      <c r="W21" s="14"/>
      <c r="X21" s="14"/>
      <c r="Y21" s="14"/>
      <c r="Z21" s="14"/>
      <c r="AA21" s="14"/>
      <c r="AB21" s="14"/>
    </row>
    <row r="22" spans="1:28" s="13" customFormat="1">
      <c r="B22" s="23" t="s">
        <v>2</v>
      </c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5"/>
      <c r="T22" s="14"/>
      <c r="U22" s="14"/>
      <c r="V22" s="14"/>
      <c r="W22" s="14"/>
      <c r="X22" s="14"/>
      <c r="Y22" s="14"/>
      <c r="Z22" s="14"/>
      <c r="AA22" s="14"/>
      <c r="AB22" s="14"/>
    </row>
    <row r="23" spans="1:28" s="13" customFormat="1" ht="13.5" thickBot="1">
      <c r="B23" s="26"/>
      <c r="C23" s="19"/>
      <c r="D23" s="19"/>
      <c r="E23" s="19"/>
      <c r="F23" s="20"/>
      <c r="G23" s="19"/>
      <c r="H23" s="19"/>
      <c r="I23" s="21"/>
      <c r="J23" s="21"/>
      <c r="K23" s="21"/>
      <c r="L23" s="21"/>
      <c r="M23" s="21"/>
      <c r="N23" s="21"/>
      <c r="O23" s="21"/>
      <c r="P23" s="19"/>
      <c r="Q23" s="19"/>
      <c r="R23" s="22"/>
      <c r="T23" s="14"/>
      <c r="U23" s="14"/>
      <c r="V23" s="14"/>
      <c r="W23" s="14"/>
      <c r="X23" s="14"/>
      <c r="Y23" s="14"/>
      <c r="Z23" s="14"/>
      <c r="AA23" s="14"/>
      <c r="AB23" s="14"/>
    </row>
    <row r="24" spans="1:28" s="13" customFormat="1" ht="13.5" thickBot="1">
      <c r="B24" s="27"/>
      <c r="C24" s="28" t="s">
        <v>3</v>
      </c>
      <c r="D24" s="28" t="s">
        <v>4</v>
      </c>
      <c r="E24" s="28" t="s">
        <v>5</v>
      </c>
      <c r="F24" s="28" t="s">
        <v>6</v>
      </c>
      <c r="G24" s="28" t="s">
        <v>7</v>
      </c>
      <c r="H24" s="29" t="s">
        <v>8</v>
      </c>
      <c r="I24" s="30"/>
      <c r="J24" s="31"/>
      <c r="K24" s="31"/>
      <c r="L24" s="31"/>
      <c r="M24" s="31"/>
      <c r="N24" s="31"/>
      <c r="O24" s="31"/>
      <c r="P24" s="32"/>
      <c r="Q24" s="32" t="s">
        <v>8</v>
      </c>
      <c r="R24" s="33" t="s">
        <v>9</v>
      </c>
      <c r="T24" s="14"/>
      <c r="U24" s="14"/>
      <c r="V24" s="14"/>
      <c r="W24" s="14"/>
      <c r="X24" s="14"/>
      <c r="Y24" s="14"/>
      <c r="Z24" s="14"/>
      <c r="AA24" s="14"/>
      <c r="AB24" s="14"/>
    </row>
    <row r="25" spans="1:28" s="13" customFormat="1">
      <c r="B25" s="27" t="s">
        <v>10</v>
      </c>
      <c r="C25" s="28" t="s">
        <v>11</v>
      </c>
      <c r="D25" s="28" t="s">
        <v>12</v>
      </c>
      <c r="E25" s="28" t="s">
        <v>13</v>
      </c>
      <c r="F25" s="28" t="s">
        <v>14</v>
      </c>
      <c r="G25" s="28" t="s">
        <v>15</v>
      </c>
      <c r="H25" s="29" t="s">
        <v>16</v>
      </c>
      <c r="I25" s="34" t="s">
        <v>17</v>
      </c>
      <c r="J25" s="35"/>
      <c r="K25" s="35"/>
      <c r="L25" s="35"/>
      <c r="M25" s="35"/>
      <c r="N25" s="35"/>
      <c r="O25" s="35"/>
      <c r="P25" s="36"/>
      <c r="Q25" s="32" t="s">
        <v>16</v>
      </c>
      <c r="R25" s="33" t="s">
        <v>18</v>
      </c>
      <c r="T25" s="14"/>
      <c r="U25" s="14"/>
      <c r="V25" s="14"/>
      <c r="W25" s="14"/>
      <c r="X25" s="14"/>
      <c r="Y25" s="14"/>
      <c r="Z25" s="14"/>
      <c r="AA25" s="14"/>
      <c r="AB25" s="14"/>
    </row>
    <row r="26" spans="1:28" s="13" customFormat="1" ht="38.25">
      <c r="B26" s="37"/>
      <c r="C26" s="38"/>
      <c r="D26" s="38"/>
      <c r="E26" s="38"/>
      <c r="F26" s="38"/>
      <c r="G26" s="38"/>
      <c r="H26" s="38" t="s">
        <v>19</v>
      </c>
      <c r="I26" s="39" t="s">
        <v>20</v>
      </c>
      <c r="J26" s="40" t="s">
        <v>21</v>
      </c>
      <c r="K26" s="40" t="s">
        <v>145</v>
      </c>
      <c r="L26" s="40" t="s">
        <v>146</v>
      </c>
      <c r="M26" s="40" t="s">
        <v>24</v>
      </c>
      <c r="N26" s="40" t="s">
        <v>147</v>
      </c>
      <c r="O26" s="40" t="s">
        <v>148</v>
      </c>
      <c r="P26" s="41" t="s">
        <v>27</v>
      </c>
      <c r="Q26" s="42" t="s">
        <v>28</v>
      </c>
      <c r="R26" s="43" t="s">
        <v>8</v>
      </c>
      <c r="T26" s="14"/>
      <c r="U26" s="14"/>
      <c r="V26" s="14"/>
      <c r="W26" s="14"/>
      <c r="X26" s="14"/>
      <c r="Y26" s="14"/>
      <c r="Z26" s="14"/>
      <c r="AA26" s="14"/>
      <c r="AB26" s="14"/>
    </row>
    <row r="27" spans="1:28" s="13" customFormat="1" ht="13.5" thickBot="1">
      <c r="B27" s="44"/>
      <c r="C27" s="45"/>
      <c r="D27" s="45"/>
      <c r="E27" s="45"/>
      <c r="F27" s="45"/>
      <c r="G27" s="45"/>
      <c r="H27" s="45"/>
      <c r="I27" s="46"/>
      <c r="J27" s="47"/>
      <c r="K27" s="47"/>
      <c r="L27" s="47"/>
      <c r="M27" s="47"/>
      <c r="N27" s="47"/>
      <c r="O27" s="47"/>
      <c r="P27" s="48"/>
      <c r="Q27" s="48"/>
      <c r="R27" s="49"/>
      <c r="T27" s="14"/>
      <c r="U27" s="14"/>
      <c r="V27" s="14"/>
      <c r="W27" s="14"/>
      <c r="X27" s="14"/>
      <c r="Y27" s="14"/>
      <c r="Z27" s="14"/>
      <c r="AA27" s="14"/>
      <c r="AB27" s="14"/>
    </row>
    <row r="28" spans="1:28" s="13" customFormat="1">
      <c r="B28" s="50"/>
      <c r="C28" s="51"/>
      <c r="D28" s="52"/>
      <c r="E28" s="52"/>
      <c r="F28" s="53"/>
      <c r="G28" s="52"/>
      <c r="H28" s="52"/>
      <c r="I28" s="51"/>
      <c r="J28" s="51"/>
      <c r="K28" s="51"/>
      <c r="L28" s="51"/>
      <c r="M28" s="51"/>
      <c r="N28" s="51"/>
      <c r="O28" s="51"/>
      <c r="P28" s="52"/>
      <c r="Q28" s="54"/>
      <c r="R28" s="55"/>
      <c r="S28" s="56"/>
      <c r="T28" s="57"/>
      <c r="U28" s="57"/>
      <c r="V28" s="57"/>
      <c r="W28" s="57"/>
      <c r="X28" s="14"/>
      <c r="Y28" s="14"/>
      <c r="Z28" s="14"/>
      <c r="AA28" s="14"/>
      <c r="AB28" s="14"/>
    </row>
    <row r="29" spans="1:28" s="13" customFormat="1" ht="15.75">
      <c r="A29" s="115"/>
      <c r="B29" s="116"/>
      <c r="C29" s="117"/>
      <c r="D29" s="117"/>
      <c r="E29" s="117"/>
      <c r="F29" s="118"/>
      <c r="G29" s="117"/>
      <c r="H29" s="117"/>
      <c r="I29" s="119"/>
      <c r="J29" s="119"/>
      <c r="K29" s="119"/>
      <c r="L29" s="119"/>
      <c r="M29" s="119"/>
      <c r="N29" s="119"/>
      <c r="O29" s="119"/>
      <c r="P29" s="117"/>
      <c r="Q29" s="117"/>
      <c r="R29" s="120"/>
      <c r="S29" s="56"/>
      <c r="T29" s="57"/>
      <c r="U29" s="57"/>
      <c r="V29" s="57"/>
      <c r="W29" s="57"/>
      <c r="X29" s="57"/>
      <c r="Y29" s="57"/>
      <c r="Z29" s="57"/>
      <c r="AA29" s="14"/>
      <c r="AB29" s="14"/>
    </row>
    <row r="30" spans="1:28" s="56" customFormat="1" ht="15.75">
      <c r="A30" s="121"/>
      <c r="B30" s="122" t="s">
        <v>29</v>
      </c>
      <c r="C30" s="123">
        <f>+'[1]Edo. Pptal.'!C25</f>
        <v>0</v>
      </c>
      <c r="D30" s="123"/>
      <c r="E30" s="123">
        <f>SUM(C30:D30)</f>
        <v>0</v>
      </c>
      <c r="F30" s="123">
        <v>0</v>
      </c>
      <c r="G30" s="123"/>
      <c r="H30" s="123">
        <f>SUM(H31:H42)</f>
        <v>6760692.4500000002</v>
      </c>
      <c r="I30" s="123"/>
      <c r="J30" s="123"/>
      <c r="K30" s="123"/>
      <c r="L30" s="123"/>
      <c r="M30" s="123"/>
      <c r="N30" s="123"/>
      <c r="O30" s="123"/>
      <c r="P30" s="123">
        <f>SUM(P31:P43)</f>
        <v>0</v>
      </c>
      <c r="Q30" s="123">
        <f>P30+H30</f>
        <v>6760692.4500000002</v>
      </c>
      <c r="R30" s="124">
        <f>C30+F30-Q30</f>
        <v>-6760692.4500000002</v>
      </c>
      <c r="T30" s="57"/>
      <c r="U30" s="57"/>
      <c r="V30" s="57"/>
      <c r="W30" s="57"/>
      <c r="X30" s="57"/>
      <c r="Y30" s="57"/>
      <c r="Z30" s="57"/>
      <c r="AA30" s="57"/>
      <c r="AB30" s="57"/>
    </row>
    <row r="31" spans="1:28" s="13" customFormat="1" ht="15.75">
      <c r="A31" s="115"/>
      <c r="B31" s="116" t="s">
        <v>30</v>
      </c>
      <c r="C31" s="123"/>
      <c r="D31" s="123"/>
      <c r="E31" s="123"/>
      <c r="F31" s="123"/>
      <c r="G31" s="123"/>
      <c r="H31" s="119">
        <v>3646198.4999999995</v>
      </c>
      <c r="I31" s="125">
        <v>0</v>
      </c>
      <c r="J31" s="125">
        <v>0</v>
      </c>
      <c r="K31" s="125">
        <v>0</v>
      </c>
      <c r="L31" s="125">
        <v>0</v>
      </c>
      <c r="M31" s="125">
        <v>0</v>
      </c>
      <c r="N31" s="125">
        <v>0</v>
      </c>
      <c r="O31" s="125">
        <v>0</v>
      </c>
      <c r="P31" s="126">
        <f>SUM(I31:O31)</f>
        <v>0</v>
      </c>
      <c r="Q31" s="119">
        <f>P31+H31</f>
        <v>3646198.4999999995</v>
      </c>
      <c r="R31" s="127"/>
      <c r="T31" s="74"/>
      <c r="U31" s="75"/>
      <c r="V31" s="76">
        <f>+T31+U31</f>
        <v>0</v>
      </c>
      <c r="W31" s="75"/>
      <c r="X31" s="76"/>
      <c r="Y31" s="57"/>
      <c r="Z31" s="57"/>
      <c r="AA31" s="14"/>
      <c r="AB31" s="14"/>
    </row>
    <row r="32" spans="1:28" s="13" customFormat="1" ht="15.75">
      <c r="A32" s="115"/>
      <c r="B32" s="116" t="s">
        <v>31</v>
      </c>
      <c r="C32" s="123"/>
      <c r="D32" s="123"/>
      <c r="E32" s="123"/>
      <c r="F32" s="123"/>
      <c r="G32" s="123"/>
      <c r="H32" s="119">
        <v>38830.550000000003</v>
      </c>
      <c r="I32" s="125">
        <v>0</v>
      </c>
      <c r="J32" s="125">
        <v>0</v>
      </c>
      <c r="K32" s="125">
        <v>0</v>
      </c>
      <c r="L32" s="125">
        <v>0</v>
      </c>
      <c r="M32" s="125">
        <v>0</v>
      </c>
      <c r="N32" s="125">
        <v>0</v>
      </c>
      <c r="O32" s="125">
        <v>0</v>
      </c>
      <c r="P32" s="126">
        <f t="shared" ref="P32:P43" si="0">SUM(I32:O32)</f>
        <v>0</v>
      </c>
      <c r="Q32" s="119">
        <f t="shared" ref="Q32:Q40" si="1">P32+H32</f>
        <v>38830.550000000003</v>
      </c>
      <c r="R32" s="127"/>
      <c r="S32" s="77"/>
      <c r="T32" s="74"/>
      <c r="U32" s="14"/>
      <c r="V32" s="75"/>
      <c r="W32" s="14"/>
      <c r="X32" s="57"/>
      <c r="Y32" s="56"/>
      <c r="Z32" s="56"/>
      <c r="AA32" s="14"/>
      <c r="AB32" s="14"/>
    </row>
    <row r="33" spans="1:28" s="13" customFormat="1" ht="15.75">
      <c r="A33" s="115"/>
      <c r="B33" s="116" t="s">
        <v>32</v>
      </c>
      <c r="C33" s="123"/>
      <c r="D33" s="123"/>
      <c r="E33" s="123"/>
      <c r="F33" s="123"/>
      <c r="G33" s="123"/>
      <c r="H33" s="119">
        <v>1029649.85</v>
      </c>
      <c r="I33" s="125">
        <v>0</v>
      </c>
      <c r="J33" s="125">
        <v>0</v>
      </c>
      <c r="K33" s="125">
        <v>0</v>
      </c>
      <c r="L33" s="125">
        <v>0</v>
      </c>
      <c r="M33" s="125">
        <v>0</v>
      </c>
      <c r="N33" s="125">
        <v>0</v>
      </c>
      <c r="O33" s="125">
        <v>0</v>
      </c>
      <c r="P33" s="126">
        <f>SUM(I33:O33)</f>
        <v>0</v>
      </c>
      <c r="Q33" s="119">
        <f>P33+H33</f>
        <v>1029649.85</v>
      </c>
      <c r="R33" s="127"/>
      <c r="T33" s="74"/>
      <c r="U33" s="14"/>
      <c r="V33" s="14"/>
      <c r="W33" s="14"/>
      <c r="X33" s="57"/>
      <c r="Y33" s="56"/>
      <c r="Z33" s="56"/>
      <c r="AA33" s="14"/>
      <c r="AB33" s="14"/>
    </row>
    <row r="34" spans="1:28" s="13" customFormat="1" ht="15.75" hidden="1">
      <c r="A34" s="115"/>
      <c r="B34" s="116" t="s">
        <v>33</v>
      </c>
      <c r="C34" s="123"/>
      <c r="D34" s="123"/>
      <c r="E34" s="123"/>
      <c r="F34" s="123"/>
      <c r="G34" s="123"/>
      <c r="H34" s="119">
        <v>0</v>
      </c>
      <c r="I34" s="125">
        <v>0</v>
      </c>
      <c r="J34" s="125">
        <v>0</v>
      </c>
      <c r="K34" s="125">
        <v>0</v>
      </c>
      <c r="L34" s="125">
        <v>0</v>
      </c>
      <c r="M34" s="125">
        <v>0</v>
      </c>
      <c r="N34" s="125">
        <v>0</v>
      </c>
      <c r="O34" s="125">
        <v>0</v>
      </c>
      <c r="P34" s="126">
        <f t="shared" si="0"/>
        <v>0</v>
      </c>
      <c r="Q34" s="119">
        <f t="shared" si="1"/>
        <v>0</v>
      </c>
      <c r="R34" s="127"/>
      <c r="T34" s="74"/>
      <c r="U34" s="14"/>
      <c r="V34" s="14"/>
      <c r="W34" s="14"/>
      <c r="X34" s="57"/>
      <c r="Y34" s="56"/>
      <c r="Z34" s="56"/>
      <c r="AA34" s="14"/>
      <c r="AB34" s="14"/>
    </row>
    <row r="35" spans="1:28" s="13" customFormat="1" ht="15.75">
      <c r="A35" s="115"/>
      <c r="B35" s="116" t="s">
        <v>34</v>
      </c>
      <c r="C35" s="123"/>
      <c r="D35" s="123"/>
      <c r="E35" s="123"/>
      <c r="F35" s="123"/>
      <c r="G35" s="123"/>
      <c r="H35" s="119">
        <v>679412.53</v>
      </c>
      <c r="I35" s="125">
        <v>0</v>
      </c>
      <c r="J35" s="125">
        <v>0</v>
      </c>
      <c r="K35" s="125">
        <v>0</v>
      </c>
      <c r="L35" s="125">
        <v>0</v>
      </c>
      <c r="M35" s="125">
        <v>0</v>
      </c>
      <c r="N35" s="125">
        <v>0</v>
      </c>
      <c r="O35" s="125">
        <v>0</v>
      </c>
      <c r="P35" s="126">
        <f t="shared" si="0"/>
        <v>0</v>
      </c>
      <c r="Q35" s="119">
        <f t="shared" si="1"/>
        <v>679412.53</v>
      </c>
      <c r="R35" s="127"/>
      <c r="T35" s="74"/>
      <c r="U35" s="14"/>
      <c r="V35" s="14"/>
      <c r="W35" s="14"/>
      <c r="X35" s="57"/>
      <c r="Y35" s="56"/>
      <c r="Z35" s="56"/>
      <c r="AA35" s="14"/>
      <c r="AB35" s="14"/>
    </row>
    <row r="36" spans="1:28" s="13" customFormat="1" ht="15.75">
      <c r="A36" s="115"/>
      <c r="B36" s="116" t="s">
        <v>35</v>
      </c>
      <c r="C36" s="123"/>
      <c r="D36" s="123"/>
      <c r="E36" s="123"/>
      <c r="F36" s="123"/>
      <c r="G36" s="123"/>
      <c r="H36" s="119">
        <v>258429.41</v>
      </c>
      <c r="I36" s="125">
        <v>0</v>
      </c>
      <c r="J36" s="125">
        <v>0</v>
      </c>
      <c r="K36" s="125">
        <v>0</v>
      </c>
      <c r="L36" s="125">
        <v>0</v>
      </c>
      <c r="M36" s="125">
        <v>0</v>
      </c>
      <c r="N36" s="125">
        <v>0</v>
      </c>
      <c r="O36" s="125">
        <v>0</v>
      </c>
      <c r="P36" s="126">
        <f t="shared" si="0"/>
        <v>0</v>
      </c>
      <c r="Q36" s="119">
        <f t="shared" si="1"/>
        <v>258429.41</v>
      </c>
      <c r="R36" s="127"/>
      <c r="T36" s="74"/>
      <c r="U36" s="14"/>
      <c r="V36" s="14"/>
      <c r="W36" s="14"/>
      <c r="X36" s="57"/>
      <c r="Y36" s="56"/>
      <c r="Z36" s="56"/>
      <c r="AA36" s="14"/>
      <c r="AB36" s="14"/>
    </row>
    <row r="37" spans="1:28" s="13" customFormat="1" ht="15.75">
      <c r="A37" s="115"/>
      <c r="B37" s="116" t="s">
        <v>36</v>
      </c>
      <c r="C37" s="123"/>
      <c r="D37" s="123"/>
      <c r="E37" s="123"/>
      <c r="F37" s="123"/>
      <c r="G37" s="123"/>
      <c r="H37" s="119">
        <v>103372.25000000001</v>
      </c>
      <c r="I37" s="125">
        <v>0</v>
      </c>
      <c r="J37" s="125">
        <v>0</v>
      </c>
      <c r="K37" s="125">
        <v>0</v>
      </c>
      <c r="L37" s="125">
        <v>0</v>
      </c>
      <c r="M37" s="125">
        <v>0</v>
      </c>
      <c r="N37" s="125">
        <v>0</v>
      </c>
      <c r="O37" s="125">
        <v>0</v>
      </c>
      <c r="P37" s="126">
        <f t="shared" si="0"/>
        <v>0</v>
      </c>
      <c r="Q37" s="119">
        <f t="shared" si="1"/>
        <v>103372.25000000001</v>
      </c>
      <c r="R37" s="127"/>
      <c r="T37" s="74"/>
      <c r="U37" s="14"/>
      <c r="V37" s="14"/>
      <c r="W37" s="14"/>
      <c r="X37" s="57"/>
      <c r="Y37" s="56"/>
      <c r="Z37" s="56"/>
      <c r="AA37" s="14"/>
      <c r="AB37" s="14"/>
    </row>
    <row r="38" spans="1:28" s="13" customFormat="1" ht="15.75">
      <c r="A38" s="115"/>
      <c r="B38" s="116" t="s">
        <v>37</v>
      </c>
      <c r="C38" s="123"/>
      <c r="D38" s="123"/>
      <c r="E38" s="123"/>
      <c r="F38" s="123"/>
      <c r="G38" s="123"/>
      <c r="H38" s="119">
        <v>542204.55000000005</v>
      </c>
      <c r="I38" s="125">
        <v>0</v>
      </c>
      <c r="J38" s="125">
        <v>0</v>
      </c>
      <c r="K38" s="125">
        <v>0</v>
      </c>
      <c r="L38" s="125">
        <v>0</v>
      </c>
      <c r="M38" s="125">
        <v>0</v>
      </c>
      <c r="N38" s="125">
        <v>0</v>
      </c>
      <c r="O38" s="125">
        <v>0</v>
      </c>
      <c r="P38" s="126">
        <f t="shared" si="0"/>
        <v>0</v>
      </c>
      <c r="Q38" s="119">
        <f t="shared" si="1"/>
        <v>542204.55000000005</v>
      </c>
      <c r="R38" s="127"/>
      <c r="T38" s="74"/>
      <c r="U38" s="14"/>
      <c r="V38" s="14"/>
      <c r="W38" s="14"/>
      <c r="X38" s="57"/>
      <c r="Y38" s="56"/>
      <c r="Z38" s="56"/>
      <c r="AA38" s="14"/>
      <c r="AB38" s="14"/>
    </row>
    <row r="39" spans="1:28" s="13" customFormat="1" ht="15.75" hidden="1">
      <c r="A39" s="115"/>
      <c r="B39" s="116" t="s">
        <v>38</v>
      </c>
      <c r="C39" s="123"/>
      <c r="D39" s="123"/>
      <c r="E39" s="123"/>
      <c r="F39" s="123"/>
      <c r="G39" s="123"/>
      <c r="H39" s="119">
        <v>0</v>
      </c>
      <c r="I39" s="125">
        <v>0</v>
      </c>
      <c r="J39" s="125">
        <v>0</v>
      </c>
      <c r="K39" s="125">
        <v>0</v>
      </c>
      <c r="L39" s="125">
        <v>0</v>
      </c>
      <c r="M39" s="125">
        <v>0</v>
      </c>
      <c r="N39" s="125">
        <v>0</v>
      </c>
      <c r="O39" s="125">
        <v>0</v>
      </c>
      <c r="P39" s="126">
        <f t="shared" si="0"/>
        <v>0</v>
      </c>
      <c r="Q39" s="119">
        <f t="shared" si="1"/>
        <v>0</v>
      </c>
      <c r="R39" s="127"/>
      <c r="T39" s="74"/>
      <c r="U39" s="14"/>
      <c r="V39" s="14"/>
      <c r="W39" s="14"/>
      <c r="X39" s="57"/>
      <c r="Y39" s="56"/>
      <c r="Z39" s="56"/>
      <c r="AA39" s="14"/>
      <c r="AB39" s="14"/>
    </row>
    <row r="40" spans="1:28" s="13" customFormat="1" ht="15.75" hidden="1">
      <c r="A40" s="115"/>
      <c r="B40" s="116" t="s">
        <v>39</v>
      </c>
      <c r="C40" s="123"/>
      <c r="D40" s="123"/>
      <c r="E40" s="123"/>
      <c r="F40" s="123"/>
      <c r="G40" s="123"/>
      <c r="H40" s="119">
        <v>0</v>
      </c>
      <c r="I40" s="125">
        <v>0</v>
      </c>
      <c r="J40" s="125">
        <v>0</v>
      </c>
      <c r="K40" s="125">
        <v>0</v>
      </c>
      <c r="L40" s="125">
        <v>0</v>
      </c>
      <c r="M40" s="125">
        <v>0</v>
      </c>
      <c r="N40" s="125">
        <v>0</v>
      </c>
      <c r="O40" s="125">
        <v>0</v>
      </c>
      <c r="P40" s="126">
        <f t="shared" si="0"/>
        <v>0</v>
      </c>
      <c r="Q40" s="119">
        <f t="shared" si="1"/>
        <v>0</v>
      </c>
      <c r="R40" s="127"/>
      <c r="T40" s="74"/>
      <c r="U40" s="14"/>
      <c r="V40" s="14"/>
      <c r="W40" s="14"/>
      <c r="X40" s="57"/>
      <c r="Y40" s="56"/>
      <c r="Z40" s="56"/>
      <c r="AA40" s="14"/>
      <c r="AB40" s="14"/>
    </row>
    <row r="41" spans="1:28" s="13" customFormat="1" ht="15.75">
      <c r="A41" s="115"/>
      <c r="B41" s="116" t="s">
        <v>40</v>
      </c>
      <c r="C41" s="123"/>
      <c r="D41" s="123"/>
      <c r="E41" s="123"/>
      <c r="F41" s="123"/>
      <c r="G41" s="123"/>
      <c r="H41" s="119">
        <v>435787.41000000003</v>
      </c>
      <c r="I41" s="125">
        <v>0</v>
      </c>
      <c r="J41" s="125">
        <v>0</v>
      </c>
      <c r="K41" s="125">
        <v>0</v>
      </c>
      <c r="L41" s="125">
        <v>0</v>
      </c>
      <c r="M41" s="125">
        <v>0</v>
      </c>
      <c r="N41" s="125">
        <v>0</v>
      </c>
      <c r="O41" s="125">
        <v>0</v>
      </c>
      <c r="P41" s="126">
        <f t="shared" si="0"/>
        <v>0</v>
      </c>
      <c r="Q41" s="119">
        <f>P41+H41</f>
        <v>435787.41000000003</v>
      </c>
      <c r="R41" s="127"/>
      <c r="T41" s="74"/>
      <c r="U41" s="14"/>
      <c r="V41" s="14"/>
      <c r="W41" s="14"/>
      <c r="X41" s="57"/>
      <c r="Y41" s="56"/>
      <c r="Z41" s="56"/>
      <c r="AA41" s="14"/>
      <c r="AB41" s="14"/>
    </row>
    <row r="42" spans="1:28" s="13" customFormat="1" ht="15.75">
      <c r="A42" s="115"/>
      <c r="B42" s="116" t="s">
        <v>41</v>
      </c>
      <c r="C42" s="123"/>
      <c r="D42" s="123"/>
      <c r="E42" s="123"/>
      <c r="F42" s="123"/>
      <c r="G42" s="123"/>
      <c r="H42" s="119">
        <v>26807.4</v>
      </c>
      <c r="I42" s="125">
        <v>0</v>
      </c>
      <c r="J42" s="125">
        <v>0</v>
      </c>
      <c r="K42" s="125">
        <v>0</v>
      </c>
      <c r="L42" s="125">
        <v>0</v>
      </c>
      <c r="M42" s="125">
        <v>0</v>
      </c>
      <c r="N42" s="125">
        <v>0</v>
      </c>
      <c r="O42" s="125">
        <v>0</v>
      </c>
      <c r="P42" s="126">
        <f t="shared" si="0"/>
        <v>0</v>
      </c>
      <c r="Q42" s="119">
        <f>P42+H42</f>
        <v>26807.4</v>
      </c>
      <c r="R42" s="127"/>
      <c r="T42" s="14"/>
      <c r="U42" s="14"/>
      <c r="V42" s="14"/>
      <c r="W42" s="14"/>
      <c r="X42" s="57"/>
      <c r="Y42" s="56"/>
      <c r="Z42" s="56"/>
      <c r="AA42" s="14"/>
      <c r="AB42" s="14"/>
    </row>
    <row r="43" spans="1:28" s="13" customFormat="1" ht="15.75" hidden="1">
      <c r="A43" s="115"/>
      <c r="B43" s="116" t="s">
        <v>42</v>
      </c>
      <c r="C43" s="123"/>
      <c r="D43" s="123"/>
      <c r="E43" s="123"/>
      <c r="F43" s="123"/>
      <c r="G43" s="123"/>
      <c r="H43" s="119"/>
      <c r="I43" s="125">
        <v>0</v>
      </c>
      <c r="J43" s="125">
        <v>0</v>
      </c>
      <c r="K43" s="125">
        <v>0</v>
      </c>
      <c r="L43" s="125">
        <v>0</v>
      </c>
      <c r="M43" s="125">
        <v>0</v>
      </c>
      <c r="N43" s="125">
        <v>0</v>
      </c>
      <c r="O43" s="125">
        <v>0</v>
      </c>
      <c r="P43" s="126">
        <f t="shared" si="0"/>
        <v>0</v>
      </c>
      <c r="Q43" s="119"/>
      <c r="R43" s="127"/>
      <c r="T43" s="14"/>
      <c r="U43" s="14"/>
      <c r="V43" s="14"/>
      <c r="W43" s="14"/>
      <c r="X43" s="57"/>
      <c r="Y43" s="56"/>
      <c r="Z43" s="56"/>
      <c r="AA43" s="14"/>
      <c r="AB43" s="14"/>
    </row>
    <row r="44" spans="1:28" s="13" customFormat="1" ht="15.75">
      <c r="A44" s="115"/>
      <c r="B44" s="116"/>
      <c r="C44" s="123"/>
      <c r="D44" s="123"/>
      <c r="E44" s="123"/>
      <c r="F44" s="123"/>
      <c r="G44" s="123"/>
      <c r="H44" s="119"/>
      <c r="I44" s="126"/>
      <c r="J44" s="126"/>
      <c r="K44" s="126"/>
      <c r="L44" s="126"/>
      <c r="M44" s="126"/>
      <c r="N44" s="126"/>
      <c r="O44" s="126"/>
      <c r="P44" s="119"/>
      <c r="Q44" s="119"/>
      <c r="R44" s="127"/>
      <c r="T44" s="14"/>
      <c r="U44" s="14"/>
      <c r="V44" s="14"/>
      <c r="W44" s="14"/>
      <c r="X44" s="57"/>
      <c r="Y44" s="56"/>
      <c r="Z44" s="56"/>
      <c r="AA44" s="14"/>
      <c r="AB44" s="14"/>
    </row>
    <row r="45" spans="1:28" s="56" customFormat="1" ht="15.75">
      <c r="A45" s="121"/>
      <c r="B45" s="122" t="s">
        <v>43</v>
      </c>
      <c r="C45" s="123">
        <f>+'[1]Edo. Pptal.'!D25</f>
        <v>0</v>
      </c>
      <c r="D45" s="123"/>
      <c r="E45" s="123">
        <f>SUM(C45:D45)</f>
        <v>0</v>
      </c>
      <c r="F45" s="123">
        <v>0</v>
      </c>
      <c r="G45" s="123"/>
      <c r="H45" s="123">
        <f>SUM(H46:H82)</f>
        <v>157976.19</v>
      </c>
      <c r="I45" s="123"/>
      <c r="J45" s="123"/>
      <c r="K45" s="123"/>
      <c r="L45" s="123"/>
      <c r="M45" s="123"/>
      <c r="N45" s="123"/>
      <c r="O45" s="123"/>
      <c r="P45" s="123">
        <f>SUM(P46:P82)</f>
        <v>17816.02</v>
      </c>
      <c r="Q45" s="123">
        <f>P45+H45</f>
        <v>175792.21</v>
      </c>
      <c r="R45" s="124">
        <f>C45+F45-Q45</f>
        <v>-175792.21</v>
      </c>
      <c r="T45" s="76"/>
      <c r="U45" s="76"/>
      <c r="V45" s="76">
        <f>+T45+U45</f>
        <v>0</v>
      </c>
      <c r="W45" s="57"/>
      <c r="X45" s="57"/>
      <c r="AA45" s="57"/>
      <c r="AB45" s="57"/>
    </row>
    <row r="46" spans="1:28" s="13" customFormat="1" ht="15.75">
      <c r="A46" s="115"/>
      <c r="B46" s="116" t="s">
        <v>44</v>
      </c>
      <c r="C46" s="123"/>
      <c r="D46" s="123"/>
      <c r="E46" s="123"/>
      <c r="F46" s="123"/>
      <c r="G46" s="123"/>
      <c r="H46" s="119">
        <v>2107.6099999999997</v>
      </c>
      <c r="I46" s="128">
        <v>0</v>
      </c>
      <c r="J46" s="128">
        <v>0</v>
      </c>
      <c r="K46" s="128">
        <v>0</v>
      </c>
      <c r="L46" s="128">
        <v>0</v>
      </c>
      <c r="M46" s="128">
        <v>0</v>
      </c>
      <c r="N46" s="128">
        <v>0</v>
      </c>
      <c r="O46" s="128">
        <v>0</v>
      </c>
      <c r="P46" s="126">
        <f t="shared" ref="P46:P82" si="2">SUM(I46:O46)</f>
        <v>0</v>
      </c>
      <c r="Q46" s="119">
        <f>P46+H46</f>
        <v>2107.6099999999997</v>
      </c>
      <c r="R46" s="127"/>
      <c r="T46" s="75"/>
      <c r="U46" s="14"/>
      <c r="V46" s="14"/>
      <c r="W46" s="14"/>
      <c r="X46" s="57"/>
      <c r="Y46" s="56"/>
      <c r="Z46" s="56"/>
      <c r="AA46" s="14"/>
      <c r="AB46" s="14"/>
    </row>
    <row r="47" spans="1:28" s="13" customFormat="1" ht="12.75" hidden="1" customHeight="1">
      <c r="A47" s="115"/>
      <c r="B47" s="116" t="s">
        <v>45</v>
      </c>
      <c r="C47" s="123"/>
      <c r="D47" s="123"/>
      <c r="E47" s="123"/>
      <c r="F47" s="123"/>
      <c r="G47" s="123"/>
      <c r="H47" s="119">
        <v>0</v>
      </c>
      <c r="I47" s="128">
        <v>0</v>
      </c>
      <c r="J47" s="128">
        <v>0</v>
      </c>
      <c r="K47" s="128">
        <v>0</v>
      </c>
      <c r="L47" s="128">
        <v>0</v>
      </c>
      <c r="M47" s="128">
        <v>0</v>
      </c>
      <c r="N47" s="128">
        <v>0</v>
      </c>
      <c r="O47" s="128">
        <v>0</v>
      </c>
      <c r="P47" s="126">
        <f t="shared" si="2"/>
        <v>0</v>
      </c>
      <c r="Q47" s="119">
        <f>P47+H47</f>
        <v>0</v>
      </c>
      <c r="R47" s="127"/>
      <c r="T47" s="14"/>
      <c r="U47" s="14"/>
      <c r="V47" s="14"/>
      <c r="W47" s="14"/>
      <c r="X47" s="57"/>
      <c r="Y47" s="56"/>
      <c r="Z47" s="56"/>
      <c r="AA47" s="14"/>
      <c r="AB47" s="14"/>
    </row>
    <row r="48" spans="1:28" s="13" customFormat="1" ht="12.75" hidden="1" customHeight="1">
      <c r="A48" s="115"/>
      <c r="B48" s="116" t="s">
        <v>46</v>
      </c>
      <c r="C48" s="123"/>
      <c r="D48" s="123"/>
      <c r="E48" s="123"/>
      <c r="F48" s="123"/>
      <c r="G48" s="123"/>
      <c r="H48" s="119">
        <v>0</v>
      </c>
      <c r="I48" s="128">
        <v>0</v>
      </c>
      <c r="J48" s="128">
        <v>0</v>
      </c>
      <c r="K48" s="128">
        <v>0</v>
      </c>
      <c r="L48" s="128">
        <v>0</v>
      </c>
      <c r="M48" s="128">
        <v>0</v>
      </c>
      <c r="N48" s="128">
        <v>0</v>
      </c>
      <c r="O48" s="128">
        <v>0</v>
      </c>
      <c r="P48" s="126">
        <f t="shared" si="2"/>
        <v>0</v>
      </c>
      <c r="Q48" s="119">
        <f>P48+H48</f>
        <v>0</v>
      </c>
      <c r="R48" s="127"/>
      <c r="T48" s="14"/>
      <c r="U48" s="14"/>
      <c r="V48" s="14"/>
      <c r="W48" s="14"/>
      <c r="X48" s="57"/>
      <c r="Y48" s="56"/>
      <c r="Z48" s="56"/>
      <c r="AA48" s="14"/>
      <c r="AB48" s="14"/>
    </row>
    <row r="49" spans="1:28" s="13" customFormat="1" ht="15.75">
      <c r="A49" s="115"/>
      <c r="B49" s="116" t="s">
        <v>47</v>
      </c>
      <c r="C49" s="123"/>
      <c r="D49" s="123"/>
      <c r="E49" s="123"/>
      <c r="F49" s="123"/>
      <c r="G49" s="123"/>
      <c r="H49" s="119">
        <v>188.96</v>
      </c>
      <c r="I49" s="128">
        <v>0</v>
      </c>
      <c r="J49" s="128">
        <v>0</v>
      </c>
      <c r="K49" s="128">
        <v>0</v>
      </c>
      <c r="L49" s="128">
        <v>0</v>
      </c>
      <c r="M49" s="128">
        <v>0</v>
      </c>
      <c r="N49" s="128">
        <v>0</v>
      </c>
      <c r="O49" s="128">
        <v>0</v>
      </c>
      <c r="P49" s="126">
        <f t="shared" si="2"/>
        <v>0</v>
      </c>
      <c r="Q49" s="119">
        <f t="shared" ref="Q49:Q82" si="3">P49+H49</f>
        <v>188.96</v>
      </c>
      <c r="R49" s="127"/>
      <c r="T49" s="14"/>
      <c r="U49" s="14"/>
      <c r="V49" s="14"/>
      <c r="W49" s="14"/>
      <c r="X49" s="57"/>
      <c r="Y49" s="56"/>
      <c r="Z49" s="56"/>
      <c r="AA49" s="14"/>
      <c r="AB49" s="14"/>
    </row>
    <row r="50" spans="1:28" s="13" customFormat="1" ht="15.75" hidden="1">
      <c r="A50" s="115"/>
      <c r="B50" s="116" t="s">
        <v>48</v>
      </c>
      <c r="C50" s="123"/>
      <c r="D50" s="123"/>
      <c r="E50" s="123"/>
      <c r="F50" s="123"/>
      <c r="G50" s="123"/>
      <c r="H50" s="119">
        <v>0</v>
      </c>
      <c r="I50" s="128">
        <v>0</v>
      </c>
      <c r="J50" s="128">
        <v>0</v>
      </c>
      <c r="K50" s="128">
        <v>0</v>
      </c>
      <c r="L50" s="128">
        <v>0</v>
      </c>
      <c r="M50" s="128">
        <v>0</v>
      </c>
      <c r="N50" s="128">
        <v>0</v>
      </c>
      <c r="O50" s="128">
        <v>0</v>
      </c>
      <c r="P50" s="126">
        <f t="shared" si="2"/>
        <v>0</v>
      </c>
      <c r="Q50" s="119">
        <f t="shared" si="3"/>
        <v>0</v>
      </c>
      <c r="R50" s="127"/>
      <c r="T50" s="14"/>
      <c r="U50" s="14"/>
      <c r="V50" s="14"/>
      <c r="W50" s="14"/>
      <c r="X50" s="57"/>
      <c r="Y50" s="56"/>
      <c r="Z50" s="56"/>
      <c r="AA50" s="14"/>
      <c r="AB50" s="14"/>
    </row>
    <row r="51" spans="1:28" s="13" customFormat="1" ht="15.75">
      <c r="A51" s="115"/>
      <c r="B51" s="116" t="s">
        <v>49</v>
      </c>
      <c r="C51" s="123"/>
      <c r="D51" s="123"/>
      <c r="E51" s="123"/>
      <c r="F51" s="123"/>
      <c r="G51" s="123"/>
      <c r="H51" s="119">
        <v>32177.47</v>
      </c>
      <c r="I51" s="128">
        <v>0</v>
      </c>
      <c r="J51" s="128">
        <v>0</v>
      </c>
      <c r="K51" s="128">
        <v>0</v>
      </c>
      <c r="L51" s="128">
        <v>0</v>
      </c>
      <c r="M51" s="128">
        <v>0</v>
      </c>
      <c r="N51" s="128">
        <v>0</v>
      </c>
      <c r="O51" s="128">
        <v>0</v>
      </c>
      <c r="P51" s="126">
        <f t="shared" si="2"/>
        <v>0</v>
      </c>
      <c r="Q51" s="119">
        <f t="shared" si="3"/>
        <v>32177.47</v>
      </c>
      <c r="R51" s="127"/>
      <c r="T51" s="14"/>
      <c r="U51" s="14"/>
      <c r="V51" s="14"/>
      <c r="W51" s="14"/>
      <c r="X51" s="57"/>
      <c r="Y51" s="56"/>
      <c r="Z51" s="56"/>
      <c r="AA51" s="14"/>
      <c r="AB51" s="14"/>
    </row>
    <row r="52" spans="1:28" s="13" customFormat="1" ht="14.25" customHeight="1">
      <c r="A52" s="115"/>
      <c r="B52" s="116" t="s">
        <v>50</v>
      </c>
      <c r="C52" s="123"/>
      <c r="D52" s="123"/>
      <c r="E52" s="123"/>
      <c r="F52" s="123"/>
      <c r="G52" s="123"/>
      <c r="H52" s="119">
        <v>11666.35</v>
      </c>
      <c r="I52" s="128">
        <v>0</v>
      </c>
      <c r="J52" s="128">
        <v>0</v>
      </c>
      <c r="K52" s="128">
        <v>0</v>
      </c>
      <c r="L52" s="128">
        <v>0</v>
      </c>
      <c r="M52" s="128">
        <v>0</v>
      </c>
      <c r="N52" s="128">
        <v>0</v>
      </c>
      <c r="O52" s="128">
        <v>0</v>
      </c>
      <c r="P52" s="126">
        <f t="shared" si="2"/>
        <v>0</v>
      </c>
      <c r="Q52" s="119">
        <f t="shared" si="3"/>
        <v>11666.35</v>
      </c>
      <c r="R52" s="127"/>
      <c r="T52" s="14"/>
      <c r="U52" s="14"/>
      <c r="V52" s="14"/>
      <c r="W52" s="14"/>
      <c r="X52" s="57"/>
      <c r="Y52" s="56"/>
      <c r="Z52" s="56"/>
      <c r="AA52" s="14"/>
      <c r="AB52" s="14"/>
    </row>
    <row r="53" spans="1:28" s="13" customFormat="1" ht="14.25" hidden="1" customHeight="1">
      <c r="A53" s="115"/>
      <c r="B53" s="116" t="s">
        <v>51</v>
      </c>
      <c r="C53" s="123"/>
      <c r="D53" s="123"/>
      <c r="E53" s="123"/>
      <c r="F53" s="123"/>
      <c r="G53" s="123"/>
      <c r="H53" s="119">
        <v>0</v>
      </c>
      <c r="I53" s="128">
        <v>0</v>
      </c>
      <c r="J53" s="128">
        <v>0</v>
      </c>
      <c r="K53" s="128">
        <v>0</v>
      </c>
      <c r="L53" s="128">
        <v>0</v>
      </c>
      <c r="M53" s="128">
        <v>0</v>
      </c>
      <c r="N53" s="128">
        <v>0</v>
      </c>
      <c r="O53" s="128">
        <v>0</v>
      </c>
      <c r="P53" s="126">
        <f t="shared" si="2"/>
        <v>0</v>
      </c>
      <c r="Q53" s="129">
        <f t="shared" si="3"/>
        <v>0</v>
      </c>
      <c r="R53" s="127"/>
      <c r="T53" s="14"/>
      <c r="U53" s="14"/>
      <c r="V53" s="14"/>
      <c r="W53" s="14"/>
      <c r="X53" s="57"/>
      <c r="Y53" s="56"/>
      <c r="Z53" s="56"/>
      <c r="AA53" s="14"/>
      <c r="AB53" s="14"/>
    </row>
    <row r="54" spans="1:28" s="13" customFormat="1" ht="14.25" customHeight="1">
      <c r="A54" s="115"/>
      <c r="B54" s="116" t="s">
        <v>52</v>
      </c>
      <c r="C54" s="123"/>
      <c r="D54" s="123"/>
      <c r="E54" s="123"/>
      <c r="F54" s="123"/>
      <c r="G54" s="123"/>
      <c r="H54" s="119">
        <v>492.5</v>
      </c>
      <c r="I54" s="128">
        <v>0</v>
      </c>
      <c r="J54" s="128">
        <v>0</v>
      </c>
      <c r="K54" s="128">
        <v>0</v>
      </c>
      <c r="L54" s="128">
        <v>0</v>
      </c>
      <c r="M54" s="128">
        <v>0</v>
      </c>
      <c r="N54" s="128">
        <v>0</v>
      </c>
      <c r="O54" s="128">
        <v>0</v>
      </c>
      <c r="P54" s="126">
        <f t="shared" si="2"/>
        <v>0</v>
      </c>
      <c r="Q54" s="129">
        <f t="shared" si="3"/>
        <v>492.5</v>
      </c>
      <c r="R54" s="127"/>
      <c r="T54" s="14"/>
      <c r="U54" s="14"/>
      <c r="V54" s="14"/>
      <c r="W54" s="14"/>
      <c r="X54" s="57"/>
      <c r="Y54" s="56"/>
      <c r="Z54" s="56"/>
      <c r="AA54" s="14"/>
      <c r="AB54" s="14"/>
    </row>
    <row r="55" spans="1:28" s="13" customFormat="1" ht="14.25" hidden="1" customHeight="1">
      <c r="A55" s="115"/>
      <c r="B55" s="116" t="s">
        <v>53</v>
      </c>
      <c r="C55" s="123"/>
      <c r="D55" s="123"/>
      <c r="E55" s="123"/>
      <c r="F55" s="123"/>
      <c r="G55" s="123"/>
      <c r="H55" s="119">
        <v>0</v>
      </c>
      <c r="I55" s="128">
        <v>0</v>
      </c>
      <c r="J55" s="128">
        <v>0</v>
      </c>
      <c r="K55" s="128">
        <v>0</v>
      </c>
      <c r="L55" s="128">
        <v>0</v>
      </c>
      <c r="M55" s="128">
        <v>0</v>
      </c>
      <c r="N55" s="128">
        <v>0</v>
      </c>
      <c r="O55" s="128">
        <v>0</v>
      </c>
      <c r="P55" s="126">
        <f t="shared" si="2"/>
        <v>0</v>
      </c>
      <c r="Q55" s="129">
        <f t="shared" si="3"/>
        <v>0</v>
      </c>
      <c r="R55" s="127"/>
      <c r="T55" s="14"/>
      <c r="U55" s="14"/>
      <c r="V55" s="14"/>
      <c r="W55" s="14"/>
      <c r="X55" s="57"/>
      <c r="Y55" s="57"/>
      <c r="Z55" s="57"/>
      <c r="AA55" s="14"/>
      <c r="AB55" s="14"/>
    </row>
    <row r="56" spans="1:28" s="13" customFormat="1" ht="14.25" hidden="1" customHeight="1">
      <c r="A56" s="115"/>
      <c r="B56" s="116" t="s">
        <v>54</v>
      </c>
      <c r="C56" s="123"/>
      <c r="D56" s="123"/>
      <c r="E56" s="123"/>
      <c r="F56" s="123"/>
      <c r="G56" s="123"/>
      <c r="H56" s="119">
        <v>0</v>
      </c>
      <c r="I56" s="128">
        <v>0</v>
      </c>
      <c r="J56" s="128">
        <v>0</v>
      </c>
      <c r="K56" s="128">
        <v>0</v>
      </c>
      <c r="L56" s="128">
        <v>0</v>
      </c>
      <c r="M56" s="128">
        <v>0</v>
      </c>
      <c r="N56" s="128">
        <v>0</v>
      </c>
      <c r="O56" s="128">
        <v>0</v>
      </c>
      <c r="P56" s="126">
        <f t="shared" si="2"/>
        <v>0</v>
      </c>
      <c r="Q56" s="129">
        <f t="shared" si="3"/>
        <v>0</v>
      </c>
      <c r="R56" s="127"/>
      <c r="T56" s="14"/>
      <c r="U56" s="14"/>
      <c r="V56" s="14"/>
      <c r="W56" s="14"/>
      <c r="X56" s="57"/>
      <c r="Y56" s="57"/>
      <c r="Z56" s="57"/>
      <c r="AA56" s="14"/>
      <c r="AB56" s="14"/>
    </row>
    <row r="57" spans="1:28" s="13" customFormat="1" ht="14.25" hidden="1" customHeight="1">
      <c r="A57" s="115"/>
      <c r="B57" s="116" t="s">
        <v>55</v>
      </c>
      <c r="C57" s="123"/>
      <c r="D57" s="123"/>
      <c r="E57" s="123"/>
      <c r="F57" s="123"/>
      <c r="G57" s="123"/>
      <c r="H57" s="119">
        <v>0</v>
      </c>
      <c r="I57" s="128">
        <v>0</v>
      </c>
      <c r="J57" s="128">
        <v>0</v>
      </c>
      <c r="K57" s="128">
        <v>0</v>
      </c>
      <c r="L57" s="128">
        <v>0</v>
      </c>
      <c r="M57" s="128">
        <v>0</v>
      </c>
      <c r="N57" s="128">
        <v>0</v>
      </c>
      <c r="O57" s="128">
        <v>0</v>
      </c>
      <c r="P57" s="126">
        <f t="shared" si="2"/>
        <v>0</v>
      </c>
      <c r="Q57" s="129">
        <f t="shared" si="3"/>
        <v>0</v>
      </c>
      <c r="R57" s="127"/>
      <c r="T57" s="14"/>
      <c r="U57" s="14"/>
      <c r="V57" s="14"/>
      <c r="W57" s="14"/>
      <c r="X57" s="57"/>
      <c r="Y57" s="57"/>
      <c r="Z57" s="57"/>
      <c r="AA57" s="14"/>
      <c r="AB57" s="14"/>
    </row>
    <row r="58" spans="1:28" s="13" customFormat="1" ht="14.25" hidden="1" customHeight="1">
      <c r="A58" s="115"/>
      <c r="B58" s="116" t="s">
        <v>56</v>
      </c>
      <c r="C58" s="123"/>
      <c r="D58" s="123"/>
      <c r="E58" s="123"/>
      <c r="F58" s="123"/>
      <c r="G58" s="123"/>
      <c r="H58" s="119">
        <v>0</v>
      </c>
      <c r="I58" s="128">
        <v>0</v>
      </c>
      <c r="J58" s="128">
        <v>0</v>
      </c>
      <c r="K58" s="128">
        <v>0</v>
      </c>
      <c r="L58" s="128">
        <v>0</v>
      </c>
      <c r="M58" s="128">
        <v>0</v>
      </c>
      <c r="N58" s="128">
        <v>0</v>
      </c>
      <c r="O58" s="128">
        <v>0</v>
      </c>
      <c r="P58" s="126">
        <f t="shared" si="2"/>
        <v>0</v>
      </c>
      <c r="Q58" s="129">
        <f t="shared" si="3"/>
        <v>0</v>
      </c>
      <c r="R58" s="127"/>
      <c r="T58" s="14"/>
      <c r="U58" s="14"/>
      <c r="V58" s="14"/>
      <c r="W58" s="14"/>
      <c r="X58" s="57"/>
      <c r="Y58" s="57"/>
      <c r="Z58" s="57"/>
      <c r="AA58" s="14"/>
      <c r="AB58" s="14"/>
    </row>
    <row r="59" spans="1:28" s="13" customFormat="1" ht="13.5" hidden="1" customHeight="1">
      <c r="A59" s="115"/>
      <c r="B59" s="116" t="s">
        <v>57</v>
      </c>
      <c r="C59" s="123"/>
      <c r="D59" s="123"/>
      <c r="E59" s="123"/>
      <c r="F59" s="123"/>
      <c r="G59" s="123"/>
      <c r="H59" s="119">
        <v>0</v>
      </c>
      <c r="I59" s="128">
        <v>0</v>
      </c>
      <c r="J59" s="128">
        <v>0</v>
      </c>
      <c r="K59" s="128">
        <v>0</v>
      </c>
      <c r="L59" s="128">
        <v>0</v>
      </c>
      <c r="M59" s="128">
        <v>0</v>
      </c>
      <c r="N59" s="128">
        <v>0</v>
      </c>
      <c r="O59" s="128">
        <v>0</v>
      </c>
      <c r="P59" s="126">
        <f t="shared" si="2"/>
        <v>0</v>
      </c>
      <c r="Q59" s="129">
        <f t="shared" si="3"/>
        <v>0</v>
      </c>
      <c r="R59" s="127"/>
      <c r="T59" s="14"/>
      <c r="U59" s="14"/>
      <c r="V59" s="14"/>
      <c r="W59" s="14"/>
      <c r="X59" s="57"/>
      <c r="Y59" s="57"/>
      <c r="Z59" s="57"/>
      <c r="AA59" s="14"/>
      <c r="AB59" s="14"/>
    </row>
    <row r="60" spans="1:28" s="13" customFormat="1" ht="14.25" customHeight="1">
      <c r="A60" s="115"/>
      <c r="B60" s="116" t="s">
        <v>58</v>
      </c>
      <c r="C60" s="123"/>
      <c r="D60" s="123"/>
      <c r="E60" s="123"/>
      <c r="F60" s="123"/>
      <c r="G60" s="123"/>
      <c r="H60" s="119">
        <v>0</v>
      </c>
      <c r="I60" s="128">
        <v>0</v>
      </c>
      <c r="J60" s="128">
        <v>345.68</v>
      </c>
      <c r="K60" s="128">
        <v>0</v>
      </c>
      <c r="L60" s="128">
        <v>0</v>
      </c>
      <c r="M60" s="128">
        <v>0</v>
      </c>
      <c r="N60" s="128">
        <v>0</v>
      </c>
      <c r="O60" s="128">
        <v>0</v>
      </c>
      <c r="P60" s="126">
        <f t="shared" si="2"/>
        <v>345.68</v>
      </c>
      <c r="Q60" s="129">
        <f t="shared" si="3"/>
        <v>345.68</v>
      </c>
      <c r="R60" s="127"/>
      <c r="T60" s="14"/>
      <c r="U60" s="14"/>
      <c r="V60" s="14"/>
      <c r="W60" s="14"/>
      <c r="X60" s="57"/>
      <c r="Y60" s="57"/>
      <c r="Z60" s="57"/>
      <c r="AA60" s="14"/>
      <c r="AB60" s="14"/>
    </row>
    <row r="61" spans="1:28" s="13" customFormat="1" ht="14.25" hidden="1" customHeight="1">
      <c r="A61" s="115"/>
      <c r="B61" s="116" t="s">
        <v>59</v>
      </c>
      <c r="C61" s="123"/>
      <c r="D61" s="123"/>
      <c r="E61" s="123"/>
      <c r="F61" s="123"/>
      <c r="G61" s="123"/>
      <c r="H61" s="119">
        <v>0</v>
      </c>
      <c r="I61" s="128">
        <v>0</v>
      </c>
      <c r="J61" s="128">
        <v>0</v>
      </c>
      <c r="K61" s="128">
        <v>0</v>
      </c>
      <c r="L61" s="128">
        <v>0</v>
      </c>
      <c r="M61" s="128">
        <v>0</v>
      </c>
      <c r="N61" s="128">
        <v>0</v>
      </c>
      <c r="O61" s="128">
        <v>0</v>
      </c>
      <c r="P61" s="126">
        <f t="shared" si="2"/>
        <v>0</v>
      </c>
      <c r="Q61" s="129">
        <f t="shared" si="3"/>
        <v>0</v>
      </c>
      <c r="R61" s="127"/>
      <c r="T61" s="14"/>
      <c r="U61" s="14"/>
      <c r="V61" s="14"/>
      <c r="W61" s="14"/>
      <c r="X61" s="57"/>
      <c r="Y61" s="57"/>
      <c r="Z61" s="57"/>
      <c r="AA61" s="14"/>
      <c r="AB61" s="14"/>
    </row>
    <row r="62" spans="1:28" s="13" customFormat="1" ht="14.25" customHeight="1">
      <c r="A62" s="115"/>
      <c r="B62" s="116" t="s">
        <v>60</v>
      </c>
      <c r="C62" s="123"/>
      <c r="D62" s="123"/>
      <c r="E62" s="123"/>
      <c r="F62" s="123"/>
      <c r="G62" s="123"/>
      <c r="H62" s="119">
        <v>26858.639999999999</v>
      </c>
      <c r="I62" s="128">
        <v>0</v>
      </c>
      <c r="J62" s="128">
        <v>0</v>
      </c>
      <c r="K62" s="128">
        <v>0</v>
      </c>
      <c r="L62" s="128">
        <v>0</v>
      </c>
      <c r="M62" s="128">
        <v>0</v>
      </c>
      <c r="N62" s="128">
        <v>0</v>
      </c>
      <c r="O62" s="128">
        <v>0</v>
      </c>
      <c r="P62" s="126">
        <f t="shared" si="2"/>
        <v>0</v>
      </c>
      <c r="Q62" s="129">
        <f t="shared" si="3"/>
        <v>26858.639999999999</v>
      </c>
      <c r="R62" s="127"/>
      <c r="T62" s="14"/>
      <c r="U62" s="14"/>
      <c r="V62" s="14"/>
      <c r="W62" s="14"/>
      <c r="X62" s="57"/>
      <c r="Y62" s="57"/>
      <c r="Z62" s="57"/>
      <c r="AA62" s="14"/>
      <c r="AB62" s="14"/>
    </row>
    <row r="63" spans="1:28" s="13" customFormat="1" ht="14.25" hidden="1" customHeight="1">
      <c r="A63" s="115"/>
      <c r="B63" s="116" t="s">
        <v>61</v>
      </c>
      <c r="C63" s="123"/>
      <c r="D63" s="123"/>
      <c r="E63" s="123"/>
      <c r="F63" s="123"/>
      <c r="G63" s="123"/>
      <c r="H63" s="119">
        <v>0</v>
      </c>
      <c r="I63" s="128">
        <v>0</v>
      </c>
      <c r="J63" s="128">
        <v>0</v>
      </c>
      <c r="K63" s="128">
        <v>0</v>
      </c>
      <c r="L63" s="128">
        <v>0</v>
      </c>
      <c r="M63" s="128">
        <v>0</v>
      </c>
      <c r="N63" s="128">
        <v>0</v>
      </c>
      <c r="O63" s="128">
        <v>0</v>
      </c>
      <c r="P63" s="126">
        <f t="shared" si="2"/>
        <v>0</v>
      </c>
      <c r="Q63" s="129">
        <f t="shared" si="3"/>
        <v>0</v>
      </c>
      <c r="R63" s="127"/>
      <c r="T63" s="14"/>
      <c r="U63" s="14"/>
      <c r="V63" s="14"/>
      <c r="W63" s="14"/>
      <c r="X63" s="57"/>
      <c r="Y63" s="57"/>
      <c r="Z63" s="57"/>
      <c r="AA63" s="14"/>
      <c r="AB63" s="14"/>
    </row>
    <row r="64" spans="1:28" s="13" customFormat="1" ht="14.25" hidden="1" customHeight="1">
      <c r="A64" s="115"/>
      <c r="B64" s="116" t="s">
        <v>62</v>
      </c>
      <c r="C64" s="123"/>
      <c r="D64" s="123"/>
      <c r="E64" s="123"/>
      <c r="F64" s="123"/>
      <c r="G64" s="123"/>
      <c r="H64" s="119">
        <v>0</v>
      </c>
      <c r="I64" s="128">
        <v>0</v>
      </c>
      <c r="J64" s="128">
        <v>0</v>
      </c>
      <c r="K64" s="128">
        <v>0</v>
      </c>
      <c r="L64" s="128">
        <v>0</v>
      </c>
      <c r="M64" s="128">
        <v>0</v>
      </c>
      <c r="N64" s="128">
        <v>0</v>
      </c>
      <c r="O64" s="128">
        <v>0</v>
      </c>
      <c r="P64" s="126">
        <f t="shared" si="2"/>
        <v>0</v>
      </c>
      <c r="Q64" s="129">
        <f t="shared" si="3"/>
        <v>0</v>
      </c>
      <c r="R64" s="127"/>
      <c r="S64" s="14"/>
      <c r="T64" s="14"/>
      <c r="U64" s="14"/>
      <c r="V64" s="14"/>
      <c r="W64" s="14"/>
      <c r="X64" s="57"/>
      <c r="Y64" s="57"/>
      <c r="Z64" s="57"/>
      <c r="AA64" s="14"/>
      <c r="AB64" s="14"/>
    </row>
    <row r="65" spans="1:28" s="13" customFormat="1" ht="15.75">
      <c r="A65" s="115"/>
      <c r="B65" s="116" t="s">
        <v>63</v>
      </c>
      <c r="C65" s="123"/>
      <c r="D65" s="123"/>
      <c r="E65" s="123"/>
      <c r="F65" s="123"/>
      <c r="G65" s="123"/>
      <c r="H65" s="119">
        <v>20391.439999999999</v>
      </c>
      <c r="I65" s="128">
        <v>0</v>
      </c>
      <c r="J65" s="128">
        <v>0</v>
      </c>
      <c r="K65" s="128">
        <v>0</v>
      </c>
      <c r="L65" s="128">
        <v>0</v>
      </c>
      <c r="M65" s="128">
        <v>0</v>
      </c>
      <c r="N65" s="128">
        <v>0</v>
      </c>
      <c r="O65" s="128">
        <v>0</v>
      </c>
      <c r="P65" s="126">
        <f t="shared" si="2"/>
        <v>0</v>
      </c>
      <c r="Q65" s="129">
        <f t="shared" si="3"/>
        <v>20391.439999999999</v>
      </c>
      <c r="R65" s="127"/>
      <c r="S65" s="14"/>
      <c r="T65" s="14"/>
      <c r="U65" s="14"/>
      <c r="V65" s="14"/>
      <c r="W65" s="14"/>
      <c r="X65" s="57"/>
      <c r="Y65" s="57"/>
      <c r="Z65" s="57"/>
      <c r="AA65" s="14"/>
      <c r="AB65" s="14"/>
    </row>
    <row r="66" spans="1:28" s="13" customFormat="1" ht="15.75">
      <c r="A66" s="115"/>
      <c r="B66" s="116" t="s">
        <v>64</v>
      </c>
      <c r="C66" s="123"/>
      <c r="D66" s="123"/>
      <c r="E66" s="123"/>
      <c r="F66" s="123"/>
      <c r="G66" s="123"/>
      <c r="H66" s="119">
        <v>2025</v>
      </c>
      <c r="I66" s="128">
        <v>0</v>
      </c>
      <c r="J66" s="128">
        <v>0</v>
      </c>
      <c r="K66" s="128">
        <v>0</v>
      </c>
      <c r="L66" s="128">
        <v>0</v>
      </c>
      <c r="M66" s="128">
        <v>0</v>
      </c>
      <c r="N66" s="128">
        <v>0</v>
      </c>
      <c r="O66" s="128">
        <v>0</v>
      </c>
      <c r="P66" s="126">
        <f t="shared" si="2"/>
        <v>0</v>
      </c>
      <c r="Q66" s="129">
        <f t="shared" si="3"/>
        <v>2025</v>
      </c>
      <c r="R66" s="127"/>
      <c r="S66" s="14"/>
      <c r="T66" s="14"/>
      <c r="U66" s="14"/>
      <c r="V66" s="14"/>
      <c r="W66" s="14"/>
      <c r="X66" s="57"/>
      <c r="Y66" s="57"/>
      <c r="Z66" s="57"/>
      <c r="AA66" s="14"/>
      <c r="AB66" s="14"/>
    </row>
    <row r="67" spans="1:28" s="13" customFormat="1" ht="15.75" hidden="1">
      <c r="A67" s="115"/>
      <c r="B67" s="116" t="s">
        <v>65</v>
      </c>
      <c r="C67" s="123"/>
      <c r="D67" s="123"/>
      <c r="E67" s="123"/>
      <c r="F67" s="123"/>
      <c r="G67" s="123"/>
      <c r="H67" s="119">
        <v>0</v>
      </c>
      <c r="I67" s="128">
        <v>0</v>
      </c>
      <c r="J67" s="128">
        <v>0</v>
      </c>
      <c r="K67" s="128">
        <v>0</v>
      </c>
      <c r="L67" s="128">
        <v>0</v>
      </c>
      <c r="M67" s="128">
        <v>0</v>
      </c>
      <c r="N67" s="128">
        <v>0</v>
      </c>
      <c r="O67" s="128">
        <v>0</v>
      </c>
      <c r="P67" s="126">
        <f t="shared" si="2"/>
        <v>0</v>
      </c>
      <c r="Q67" s="129">
        <f t="shared" si="3"/>
        <v>0</v>
      </c>
      <c r="R67" s="127"/>
      <c r="S67" s="14"/>
      <c r="T67" s="14"/>
      <c r="U67" s="14"/>
      <c r="V67" s="14"/>
      <c r="W67" s="14"/>
      <c r="X67" s="57"/>
      <c r="Y67" s="57"/>
      <c r="Z67" s="57"/>
      <c r="AA67" s="14"/>
      <c r="AB67" s="14"/>
    </row>
    <row r="68" spans="1:28" s="13" customFormat="1" ht="12.75" hidden="1" customHeight="1">
      <c r="A68" s="115"/>
      <c r="B68" s="116" t="s">
        <v>66</v>
      </c>
      <c r="C68" s="123"/>
      <c r="D68" s="123"/>
      <c r="E68" s="123"/>
      <c r="F68" s="123"/>
      <c r="G68" s="123"/>
      <c r="H68" s="119">
        <v>0</v>
      </c>
      <c r="I68" s="128">
        <v>0</v>
      </c>
      <c r="J68" s="128">
        <v>0</v>
      </c>
      <c r="K68" s="128">
        <v>0</v>
      </c>
      <c r="L68" s="128">
        <v>0</v>
      </c>
      <c r="M68" s="128">
        <v>0</v>
      </c>
      <c r="N68" s="128">
        <v>0</v>
      </c>
      <c r="O68" s="128">
        <v>0</v>
      </c>
      <c r="P68" s="126">
        <f t="shared" si="2"/>
        <v>0</v>
      </c>
      <c r="Q68" s="129">
        <f t="shared" si="3"/>
        <v>0</v>
      </c>
      <c r="R68" s="127"/>
      <c r="S68" s="14"/>
      <c r="T68" s="14"/>
      <c r="U68" s="14"/>
      <c r="V68" s="14"/>
      <c r="W68" s="14"/>
      <c r="X68" s="57"/>
      <c r="Y68" s="57"/>
      <c r="Z68" s="57"/>
      <c r="AA68" s="14"/>
      <c r="AB68" s="14"/>
    </row>
    <row r="69" spans="1:28" s="13" customFormat="1" ht="12.75" hidden="1" customHeight="1">
      <c r="A69" s="115"/>
      <c r="B69" s="116" t="s">
        <v>67</v>
      </c>
      <c r="C69" s="123"/>
      <c r="D69" s="123"/>
      <c r="E69" s="123"/>
      <c r="F69" s="123"/>
      <c r="G69" s="123"/>
      <c r="H69" s="119">
        <v>0</v>
      </c>
      <c r="I69" s="128">
        <v>0</v>
      </c>
      <c r="J69" s="128">
        <v>0</v>
      </c>
      <c r="K69" s="128">
        <v>0</v>
      </c>
      <c r="L69" s="128">
        <v>0</v>
      </c>
      <c r="M69" s="128">
        <v>0</v>
      </c>
      <c r="N69" s="128">
        <v>0</v>
      </c>
      <c r="O69" s="128">
        <v>0</v>
      </c>
      <c r="P69" s="126">
        <f t="shared" si="2"/>
        <v>0</v>
      </c>
      <c r="Q69" s="129">
        <f t="shared" si="3"/>
        <v>0</v>
      </c>
      <c r="R69" s="127"/>
      <c r="S69" s="14"/>
      <c r="T69" s="14"/>
      <c r="U69" s="14"/>
      <c r="V69" s="14"/>
      <c r="W69" s="14"/>
      <c r="X69" s="57"/>
      <c r="Y69" s="57"/>
      <c r="Z69" s="57"/>
      <c r="AA69" s="14"/>
      <c r="AB69" s="14"/>
    </row>
    <row r="70" spans="1:28" s="13" customFormat="1" ht="15.75">
      <c r="A70" s="115"/>
      <c r="B70" s="116" t="s">
        <v>68</v>
      </c>
      <c r="C70" s="123"/>
      <c r="D70" s="123"/>
      <c r="E70" s="123"/>
      <c r="F70" s="123"/>
      <c r="G70" s="123"/>
      <c r="H70" s="119">
        <v>55197.02</v>
      </c>
      <c r="I70" s="128">
        <v>0</v>
      </c>
      <c r="J70" s="128">
        <v>0</v>
      </c>
      <c r="K70" s="128">
        <v>0</v>
      </c>
      <c r="L70" s="128">
        <v>0</v>
      </c>
      <c r="M70" s="128">
        <v>0</v>
      </c>
      <c r="N70" s="128">
        <v>0</v>
      </c>
      <c r="O70" s="128">
        <v>0</v>
      </c>
      <c r="P70" s="126">
        <f t="shared" si="2"/>
        <v>0</v>
      </c>
      <c r="Q70" s="129">
        <f t="shared" si="3"/>
        <v>55197.02</v>
      </c>
      <c r="R70" s="127"/>
      <c r="S70" s="14"/>
      <c r="T70" s="14"/>
      <c r="U70" s="14"/>
      <c r="V70" s="14"/>
      <c r="W70" s="14"/>
      <c r="X70" s="57"/>
      <c r="Y70" s="57"/>
      <c r="Z70" s="57"/>
      <c r="AA70" s="14"/>
      <c r="AB70" s="14"/>
    </row>
    <row r="71" spans="1:28" s="13" customFormat="1" ht="15.75" hidden="1">
      <c r="A71" s="115"/>
      <c r="B71" s="116" t="s">
        <v>69</v>
      </c>
      <c r="C71" s="123"/>
      <c r="D71" s="123"/>
      <c r="E71" s="123"/>
      <c r="F71" s="123"/>
      <c r="G71" s="123"/>
      <c r="H71" s="119">
        <v>0</v>
      </c>
      <c r="I71" s="128">
        <v>0</v>
      </c>
      <c r="J71" s="128">
        <v>0</v>
      </c>
      <c r="K71" s="128">
        <v>0</v>
      </c>
      <c r="L71" s="128">
        <v>0</v>
      </c>
      <c r="M71" s="128">
        <v>0</v>
      </c>
      <c r="N71" s="128">
        <v>0</v>
      </c>
      <c r="O71" s="128">
        <v>0</v>
      </c>
      <c r="P71" s="126">
        <f t="shared" si="2"/>
        <v>0</v>
      </c>
      <c r="Q71" s="129">
        <f t="shared" si="3"/>
        <v>0</v>
      </c>
      <c r="R71" s="127"/>
      <c r="S71" s="14"/>
      <c r="T71" s="14"/>
      <c r="U71" s="14"/>
      <c r="V71" s="14"/>
      <c r="W71" s="14"/>
      <c r="X71" s="57"/>
      <c r="Y71" s="57"/>
      <c r="Z71" s="57"/>
      <c r="AA71" s="14"/>
      <c r="AB71" s="14"/>
    </row>
    <row r="72" spans="1:28" s="13" customFormat="1" ht="15.75" hidden="1">
      <c r="A72" s="115"/>
      <c r="B72" s="116" t="s">
        <v>70</v>
      </c>
      <c r="C72" s="123"/>
      <c r="D72" s="123"/>
      <c r="E72" s="123"/>
      <c r="F72" s="123"/>
      <c r="G72" s="123"/>
      <c r="H72" s="119">
        <v>0</v>
      </c>
      <c r="I72" s="128">
        <v>0</v>
      </c>
      <c r="J72" s="128">
        <v>0</v>
      </c>
      <c r="K72" s="128">
        <v>0</v>
      </c>
      <c r="L72" s="128">
        <v>0</v>
      </c>
      <c r="M72" s="128">
        <v>0</v>
      </c>
      <c r="N72" s="128">
        <v>0</v>
      </c>
      <c r="O72" s="128">
        <v>0</v>
      </c>
      <c r="P72" s="126">
        <f t="shared" si="2"/>
        <v>0</v>
      </c>
      <c r="Q72" s="129">
        <f t="shared" si="3"/>
        <v>0</v>
      </c>
      <c r="R72" s="127"/>
      <c r="S72" s="14"/>
      <c r="T72" s="14"/>
      <c r="U72" s="14"/>
      <c r="V72" s="14"/>
      <c r="W72" s="14"/>
      <c r="X72" s="57"/>
      <c r="Y72" s="57"/>
      <c r="Z72" s="57"/>
      <c r="AA72" s="14"/>
      <c r="AB72" s="14"/>
    </row>
    <row r="73" spans="1:28" s="13" customFormat="1" ht="15.75" hidden="1">
      <c r="A73" s="115"/>
      <c r="B73" s="116" t="s">
        <v>71</v>
      </c>
      <c r="C73" s="123"/>
      <c r="D73" s="123"/>
      <c r="E73" s="123"/>
      <c r="F73" s="123"/>
      <c r="G73" s="123"/>
      <c r="H73" s="119">
        <v>0</v>
      </c>
      <c r="I73" s="128">
        <v>0</v>
      </c>
      <c r="J73" s="128">
        <v>0</v>
      </c>
      <c r="K73" s="128">
        <v>0</v>
      </c>
      <c r="L73" s="128">
        <v>0</v>
      </c>
      <c r="M73" s="128">
        <v>0</v>
      </c>
      <c r="N73" s="128">
        <v>0</v>
      </c>
      <c r="O73" s="128">
        <v>0</v>
      </c>
      <c r="P73" s="126">
        <f t="shared" si="2"/>
        <v>0</v>
      </c>
      <c r="Q73" s="129">
        <f t="shared" si="3"/>
        <v>0</v>
      </c>
      <c r="R73" s="127"/>
      <c r="S73" s="14"/>
      <c r="T73" s="14"/>
      <c r="U73" s="14"/>
      <c r="V73" s="14"/>
      <c r="W73" s="14"/>
      <c r="X73" s="57"/>
      <c r="Y73" s="57"/>
      <c r="Z73" s="57"/>
      <c r="AA73" s="14"/>
      <c r="AB73" s="14"/>
    </row>
    <row r="74" spans="1:28" s="13" customFormat="1" ht="12.75" hidden="1" customHeight="1">
      <c r="A74" s="115"/>
      <c r="B74" s="116" t="s">
        <v>72</v>
      </c>
      <c r="C74" s="123"/>
      <c r="D74" s="123"/>
      <c r="E74" s="123"/>
      <c r="F74" s="123"/>
      <c r="G74" s="123"/>
      <c r="H74" s="119">
        <v>0</v>
      </c>
      <c r="I74" s="128">
        <v>0</v>
      </c>
      <c r="J74" s="128">
        <v>0</v>
      </c>
      <c r="K74" s="128">
        <v>0</v>
      </c>
      <c r="L74" s="128">
        <v>0</v>
      </c>
      <c r="M74" s="128">
        <v>0</v>
      </c>
      <c r="N74" s="128">
        <v>0</v>
      </c>
      <c r="O74" s="128">
        <v>0</v>
      </c>
      <c r="P74" s="126">
        <f t="shared" si="2"/>
        <v>0</v>
      </c>
      <c r="Q74" s="129">
        <f t="shared" si="3"/>
        <v>0</v>
      </c>
      <c r="R74" s="127"/>
      <c r="S74" s="14"/>
      <c r="T74" s="14"/>
      <c r="U74" s="14"/>
      <c r="V74" s="14"/>
      <c r="W74" s="14"/>
      <c r="X74" s="57"/>
      <c r="Y74" s="57"/>
      <c r="Z74" s="57"/>
      <c r="AA74" s="14"/>
      <c r="AB74" s="14"/>
    </row>
    <row r="75" spans="1:28" s="13" customFormat="1" ht="15.75">
      <c r="A75" s="115"/>
      <c r="B75" s="116" t="s">
        <v>74</v>
      </c>
      <c r="C75" s="123"/>
      <c r="D75" s="123"/>
      <c r="E75" s="123"/>
      <c r="F75" s="123"/>
      <c r="G75" s="123"/>
      <c r="H75" s="119">
        <v>2753.2</v>
      </c>
      <c r="I75" s="128">
        <v>0</v>
      </c>
      <c r="J75" s="128">
        <v>0</v>
      </c>
      <c r="K75" s="128">
        <v>0</v>
      </c>
      <c r="L75" s="128">
        <v>5591.94</v>
      </c>
      <c r="M75" s="128">
        <v>0</v>
      </c>
      <c r="N75" s="128">
        <v>0</v>
      </c>
      <c r="O75" s="128">
        <v>0</v>
      </c>
      <c r="P75" s="126">
        <f t="shared" si="2"/>
        <v>5591.94</v>
      </c>
      <c r="Q75" s="129">
        <f t="shared" si="3"/>
        <v>8345.14</v>
      </c>
      <c r="R75" s="127"/>
      <c r="S75" s="14"/>
      <c r="T75" s="14"/>
      <c r="U75" s="14"/>
      <c r="V75" s="14"/>
      <c r="W75" s="14"/>
      <c r="X75" s="57"/>
      <c r="Y75" s="57"/>
      <c r="Z75" s="57"/>
      <c r="AA75" s="14"/>
      <c r="AB75" s="14"/>
    </row>
    <row r="76" spans="1:28" s="13" customFormat="1" ht="15.75" hidden="1">
      <c r="A76" s="115"/>
      <c r="B76" s="116" t="s">
        <v>75</v>
      </c>
      <c r="C76" s="123"/>
      <c r="D76" s="123"/>
      <c r="E76" s="123"/>
      <c r="F76" s="123"/>
      <c r="G76" s="123"/>
      <c r="H76" s="119">
        <v>0</v>
      </c>
      <c r="I76" s="128">
        <v>0</v>
      </c>
      <c r="J76" s="128">
        <v>0</v>
      </c>
      <c r="K76" s="128">
        <v>0</v>
      </c>
      <c r="L76" s="128">
        <v>0</v>
      </c>
      <c r="M76" s="128">
        <v>0</v>
      </c>
      <c r="N76" s="128">
        <v>0</v>
      </c>
      <c r="O76" s="128">
        <v>0</v>
      </c>
      <c r="P76" s="126">
        <f t="shared" si="2"/>
        <v>0</v>
      </c>
      <c r="Q76" s="129">
        <f t="shared" si="3"/>
        <v>0</v>
      </c>
      <c r="R76" s="127"/>
      <c r="S76" s="14"/>
      <c r="T76" s="14"/>
      <c r="U76" s="14"/>
      <c r="V76" s="14"/>
      <c r="W76" s="14"/>
      <c r="X76" s="57"/>
      <c r="Y76" s="57"/>
      <c r="Z76" s="57"/>
      <c r="AA76" s="14"/>
      <c r="AB76" s="14"/>
    </row>
    <row r="77" spans="1:28" s="13" customFormat="1" ht="15.75" hidden="1">
      <c r="A77" s="115"/>
      <c r="B77" s="116" t="s">
        <v>76</v>
      </c>
      <c r="C77" s="123"/>
      <c r="D77" s="123"/>
      <c r="E77" s="123"/>
      <c r="F77" s="123"/>
      <c r="G77" s="123"/>
      <c r="H77" s="119">
        <v>0</v>
      </c>
      <c r="I77" s="128">
        <v>0</v>
      </c>
      <c r="J77" s="128">
        <v>0</v>
      </c>
      <c r="K77" s="128">
        <v>0</v>
      </c>
      <c r="L77" s="128">
        <v>0</v>
      </c>
      <c r="M77" s="128">
        <v>0</v>
      </c>
      <c r="N77" s="128">
        <v>0</v>
      </c>
      <c r="O77" s="128">
        <v>0</v>
      </c>
      <c r="P77" s="126">
        <f t="shared" si="2"/>
        <v>0</v>
      </c>
      <c r="Q77" s="129">
        <f t="shared" si="3"/>
        <v>0</v>
      </c>
      <c r="R77" s="127"/>
      <c r="S77" s="14"/>
      <c r="T77" s="14"/>
      <c r="U77" s="14"/>
      <c r="V77" s="14"/>
      <c r="W77" s="14"/>
      <c r="X77" s="57"/>
      <c r="Y77" s="57"/>
      <c r="Z77" s="57"/>
      <c r="AA77" s="14"/>
      <c r="AB77" s="14"/>
    </row>
    <row r="78" spans="1:28" s="13" customFormat="1" ht="15.75" hidden="1">
      <c r="A78" s="115"/>
      <c r="B78" s="116" t="s">
        <v>77</v>
      </c>
      <c r="C78" s="123"/>
      <c r="D78" s="123"/>
      <c r="E78" s="123"/>
      <c r="F78" s="123"/>
      <c r="G78" s="123"/>
      <c r="H78" s="119">
        <v>0</v>
      </c>
      <c r="I78" s="128">
        <v>0</v>
      </c>
      <c r="J78" s="128">
        <v>0</v>
      </c>
      <c r="K78" s="128">
        <v>0</v>
      </c>
      <c r="L78" s="128">
        <v>0</v>
      </c>
      <c r="M78" s="128">
        <v>0</v>
      </c>
      <c r="N78" s="128">
        <v>0</v>
      </c>
      <c r="O78" s="128">
        <v>0</v>
      </c>
      <c r="P78" s="126">
        <f t="shared" si="2"/>
        <v>0</v>
      </c>
      <c r="Q78" s="129">
        <f t="shared" si="3"/>
        <v>0</v>
      </c>
      <c r="R78" s="127"/>
      <c r="S78" s="14"/>
      <c r="T78" s="14"/>
      <c r="U78" s="14"/>
      <c r="V78" s="14"/>
      <c r="W78" s="14"/>
      <c r="X78" s="57"/>
      <c r="Y78" s="57"/>
      <c r="Z78" s="57"/>
      <c r="AA78" s="14"/>
      <c r="AB78" s="14"/>
    </row>
    <row r="79" spans="1:28" s="13" customFormat="1" ht="12.75" hidden="1" customHeight="1">
      <c r="A79" s="115"/>
      <c r="B79" s="116" t="s">
        <v>78</v>
      </c>
      <c r="C79" s="123"/>
      <c r="D79" s="123"/>
      <c r="E79" s="123"/>
      <c r="F79" s="123"/>
      <c r="G79" s="123"/>
      <c r="H79" s="119">
        <v>0</v>
      </c>
      <c r="I79" s="128">
        <v>0</v>
      </c>
      <c r="J79" s="128">
        <v>0</v>
      </c>
      <c r="K79" s="128">
        <v>0</v>
      </c>
      <c r="L79" s="128">
        <v>0</v>
      </c>
      <c r="M79" s="128">
        <v>0</v>
      </c>
      <c r="N79" s="128">
        <v>0</v>
      </c>
      <c r="O79" s="128">
        <v>0</v>
      </c>
      <c r="P79" s="126">
        <f t="shared" si="2"/>
        <v>0</v>
      </c>
      <c r="Q79" s="129">
        <f t="shared" si="3"/>
        <v>0</v>
      </c>
      <c r="R79" s="127"/>
      <c r="S79" s="14"/>
      <c r="T79" s="14"/>
      <c r="U79" s="14"/>
      <c r="V79" s="14"/>
      <c r="W79" s="14"/>
      <c r="X79" s="57"/>
      <c r="Y79" s="57"/>
      <c r="Z79" s="57"/>
      <c r="AA79" s="14"/>
      <c r="AB79" s="14"/>
    </row>
    <row r="80" spans="1:28" s="13" customFormat="1" ht="15.75" hidden="1">
      <c r="A80" s="115"/>
      <c r="B80" s="116" t="s">
        <v>79</v>
      </c>
      <c r="C80" s="123"/>
      <c r="D80" s="123"/>
      <c r="E80" s="123"/>
      <c r="F80" s="123"/>
      <c r="G80" s="123"/>
      <c r="H80" s="119">
        <v>0</v>
      </c>
      <c r="I80" s="128">
        <v>0</v>
      </c>
      <c r="J80" s="128">
        <v>0</v>
      </c>
      <c r="K80" s="128">
        <v>0</v>
      </c>
      <c r="L80" s="128">
        <v>0</v>
      </c>
      <c r="M80" s="128">
        <v>0</v>
      </c>
      <c r="N80" s="128">
        <v>0</v>
      </c>
      <c r="O80" s="128">
        <v>0</v>
      </c>
      <c r="P80" s="126">
        <f t="shared" si="2"/>
        <v>0</v>
      </c>
      <c r="Q80" s="129">
        <f t="shared" si="3"/>
        <v>0</v>
      </c>
      <c r="R80" s="127"/>
      <c r="S80" s="14"/>
      <c r="T80" s="14"/>
      <c r="U80" s="14"/>
      <c r="V80" s="14"/>
      <c r="W80" s="14"/>
      <c r="X80" s="57"/>
      <c r="Y80" s="57"/>
      <c r="Z80" s="57"/>
      <c r="AA80" s="14"/>
      <c r="AB80" s="14"/>
    </row>
    <row r="81" spans="1:28" s="13" customFormat="1" ht="15.75">
      <c r="A81" s="115"/>
      <c r="B81" s="116" t="s">
        <v>80</v>
      </c>
      <c r="C81" s="123"/>
      <c r="D81" s="123"/>
      <c r="E81" s="123"/>
      <c r="F81" s="123"/>
      <c r="G81" s="123"/>
      <c r="H81" s="119">
        <v>0</v>
      </c>
      <c r="I81" s="128">
        <v>0</v>
      </c>
      <c r="J81" s="128">
        <v>0</v>
      </c>
      <c r="K81" s="128">
        <v>0</v>
      </c>
      <c r="L81" s="128">
        <v>11878.4</v>
      </c>
      <c r="M81" s="128">
        <v>0</v>
      </c>
      <c r="N81" s="128">
        <v>0</v>
      </c>
      <c r="O81" s="128">
        <v>0</v>
      </c>
      <c r="P81" s="126">
        <f t="shared" si="2"/>
        <v>11878.4</v>
      </c>
      <c r="Q81" s="129">
        <f t="shared" si="3"/>
        <v>11878.4</v>
      </c>
      <c r="R81" s="127"/>
      <c r="S81" s="14"/>
      <c r="T81" s="14"/>
      <c r="U81" s="14"/>
      <c r="V81" s="14"/>
      <c r="W81" s="14"/>
      <c r="X81" s="57"/>
      <c r="Y81" s="57"/>
      <c r="Z81" s="57"/>
      <c r="AA81" s="14"/>
      <c r="AB81" s="14"/>
    </row>
    <row r="82" spans="1:28" s="13" customFormat="1" ht="15.75">
      <c r="A82" s="115"/>
      <c r="B82" s="116" t="s">
        <v>81</v>
      </c>
      <c r="C82" s="123"/>
      <c r="D82" s="123"/>
      <c r="E82" s="123"/>
      <c r="F82" s="123"/>
      <c r="G82" s="123"/>
      <c r="H82" s="119">
        <v>4118</v>
      </c>
      <c r="I82" s="128">
        <v>0</v>
      </c>
      <c r="J82" s="128">
        <v>0</v>
      </c>
      <c r="K82" s="128">
        <v>0</v>
      </c>
      <c r="L82" s="128">
        <v>0</v>
      </c>
      <c r="M82" s="128">
        <v>0</v>
      </c>
      <c r="N82" s="128">
        <v>0</v>
      </c>
      <c r="O82" s="128">
        <v>0</v>
      </c>
      <c r="P82" s="126">
        <f t="shared" si="2"/>
        <v>0</v>
      </c>
      <c r="Q82" s="129">
        <f t="shared" si="3"/>
        <v>4118</v>
      </c>
      <c r="R82" s="127"/>
      <c r="S82" s="14"/>
      <c r="T82" s="14"/>
      <c r="U82" s="14"/>
      <c r="V82" s="14"/>
      <c r="W82" s="14"/>
      <c r="X82" s="57"/>
      <c r="Y82" s="57"/>
      <c r="Z82" s="57"/>
      <c r="AA82" s="14"/>
      <c r="AB82" s="14"/>
    </row>
    <row r="83" spans="1:28" s="13" customFormat="1" ht="15.75">
      <c r="A83" s="115"/>
      <c r="B83" s="116"/>
      <c r="C83" s="123"/>
      <c r="D83" s="123"/>
      <c r="E83" s="123"/>
      <c r="F83" s="123"/>
      <c r="G83" s="123"/>
      <c r="H83" s="119"/>
      <c r="I83" s="119"/>
      <c r="J83" s="119"/>
      <c r="K83" s="119"/>
      <c r="L83" s="119"/>
      <c r="M83" s="119"/>
      <c r="N83" s="119"/>
      <c r="O83" s="119"/>
      <c r="P83" s="119"/>
      <c r="Q83" s="129"/>
      <c r="R83" s="127"/>
      <c r="S83" s="14"/>
      <c r="T83" s="14"/>
      <c r="U83" s="14"/>
      <c r="V83" s="14"/>
      <c r="W83" s="14"/>
      <c r="X83" s="57"/>
      <c r="Y83" s="57"/>
      <c r="Z83" s="57"/>
      <c r="AA83" s="14"/>
      <c r="AB83" s="14"/>
    </row>
    <row r="84" spans="1:28" s="56" customFormat="1" ht="15.75">
      <c r="A84" s="121"/>
      <c r="B84" s="122" t="s">
        <v>82</v>
      </c>
      <c r="C84" s="123">
        <f>+'[1]Edo. Pptal.'!E25</f>
        <v>22146058.309999999</v>
      </c>
      <c r="D84" s="123"/>
      <c r="E84" s="123">
        <f>SUM(C84:D84)</f>
        <v>22146058.309999999</v>
      </c>
      <c r="F84" s="123">
        <v>0</v>
      </c>
      <c r="G84" s="123"/>
      <c r="H84" s="123">
        <f>SUM(H85:H135)</f>
        <v>936526.28999999992</v>
      </c>
      <c r="I84" s="123"/>
      <c r="J84" s="123"/>
      <c r="K84" s="123"/>
      <c r="L84" s="123"/>
      <c r="M84" s="123"/>
      <c r="N84" s="123"/>
      <c r="O84" s="123"/>
      <c r="P84" s="123">
        <f>SUM(P85:P135)</f>
        <v>2266730.17</v>
      </c>
      <c r="Q84" s="123">
        <f t="shared" ref="Q84:Q135" si="4">P84+H84</f>
        <v>3203256.46</v>
      </c>
      <c r="R84" s="124">
        <f>C84+F84-Q84</f>
        <v>18942801.849999998</v>
      </c>
      <c r="S84" s="68"/>
      <c r="T84" s="76"/>
      <c r="U84" s="57"/>
      <c r="V84" s="57"/>
      <c r="W84" s="57"/>
      <c r="X84" s="57"/>
      <c r="Y84" s="57"/>
      <c r="Z84" s="57"/>
      <c r="AA84" s="57"/>
      <c r="AB84" s="57"/>
    </row>
    <row r="85" spans="1:28" s="13" customFormat="1" ht="15.75">
      <c r="A85" s="115"/>
      <c r="B85" s="116" t="s">
        <v>83</v>
      </c>
      <c r="C85" s="123"/>
      <c r="D85" s="123"/>
      <c r="E85" s="123"/>
      <c r="F85" s="123"/>
      <c r="G85" s="123"/>
      <c r="H85" s="119">
        <v>6223</v>
      </c>
      <c r="I85" s="130">
        <v>0</v>
      </c>
      <c r="J85" s="130">
        <v>0</v>
      </c>
      <c r="K85" s="130">
        <v>0</v>
      </c>
      <c r="L85" s="130">
        <v>229062</v>
      </c>
      <c r="M85" s="130">
        <v>0</v>
      </c>
      <c r="N85" s="130">
        <v>0</v>
      </c>
      <c r="O85" s="130">
        <v>0</v>
      </c>
      <c r="P85" s="126">
        <f t="shared" ref="P85:P91" si="5">SUM(I85:O85)</f>
        <v>229062</v>
      </c>
      <c r="Q85" s="129">
        <f t="shared" si="4"/>
        <v>235285</v>
      </c>
      <c r="R85" s="127"/>
      <c r="S85" s="14"/>
      <c r="T85" s="14"/>
      <c r="U85" s="14"/>
      <c r="V85" s="14"/>
      <c r="W85" s="14"/>
      <c r="X85" s="57"/>
      <c r="Y85" s="57"/>
      <c r="Z85" s="57"/>
      <c r="AA85" s="14"/>
      <c r="AB85" s="14"/>
    </row>
    <row r="86" spans="1:28" s="13" customFormat="1" ht="15.75" customHeight="1">
      <c r="A86" s="115"/>
      <c r="B86" s="116" t="s">
        <v>84</v>
      </c>
      <c r="C86" s="123"/>
      <c r="D86" s="123"/>
      <c r="E86" s="123"/>
      <c r="F86" s="123"/>
      <c r="G86" s="123"/>
      <c r="H86" s="119">
        <v>2324.36</v>
      </c>
      <c r="I86" s="130">
        <v>0</v>
      </c>
      <c r="J86" s="130">
        <v>0</v>
      </c>
      <c r="K86" s="130">
        <v>0</v>
      </c>
      <c r="L86" s="130">
        <v>121018.87</v>
      </c>
      <c r="M86" s="130">
        <v>0</v>
      </c>
      <c r="N86" s="130">
        <v>0</v>
      </c>
      <c r="O86" s="130">
        <v>0</v>
      </c>
      <c r="P86" s="126">
        <f t="shared" si="5"/>
        <v>121018.87</v>
      </c>
      <c r="Q86" s="129">
        <f t="shared" si="4"/>
        <v>123343.23</v>
      </c>
      <c r="R86" s="127"/>
      <c r="S86" s="14"/>
      <c r="T86" s="14"/>
      <c r="U86" s="14"/>
      <c r="V86" s="14"/>
      <c r="W86" s="14"/>
      <c r="X86" s="57"/>
      <c r="Y86" s="57"/>
      <c r="Z86" s="57"/>
      <c r="AA86" s="14"/>
      <c r="AB86" s="14"/>
    </row>
    <row r="87" spans="1:28" s="13" customFormat="1" ht="15.75" customHeight="1">
      <c r="A87" s="115"/>
      <c r="B87" s="116" t="s">
        <v>85</v>
      </c>
      <c r="C87" s="123"/>
      <c r="D87" s="123"/>
      <c r="E87" s="123"/>
      <c r="F87" s="123"/>
      <c r="G87" s="123"/>
      <c r="H87" s="119">
        <v>0</v>
      </c>
      <c r="I87" s="130">
        <v>0</v>
      </c>
      <c r="J87" s="130">
        <v>128</v>
      </c>
      <c r="K87" s="130">
        <v>0</v>
      </c>
      <c r="L87" s="130">
        <v>0</v>
      </c>
      <c r="M87" s="130">
        <v>0</v>
      </c>
      <c r="N87" s="130">
        <v>0</v>
      </c>
      <c r="O87" s="130">
        <v>0</v>
      </c>
      <c r="P87" s="126">
        <f t="shared" si="5"/>
        <v>128</v>
      </c>
      <c r="Q87" s="129">
        <f t="shared" si="4"/>
        <v>128</v>
      </c>
      <c r="R87" s="127"/>
      <c r="S87" s="14"/>
      <c r="T87" s="14"/>
      <c r="U87" s="14"/>
      <c r="V87" s="14"/>
      <c r="W87" s="14"/>
      <c r="X87" s="57"/>
      <c r="Y87" s="57"/>
      <c r="Z87" s="57"/>
      <c r="AA87" s="14"/>
      <c r="AB87" s="14"/>
    </row>
    <row r="88" spans="1:28" s="13" customFormat="1" ht="15.75" customHeight="1">
      <c r="A88" s="115"/>
      <c r="B88" s="116" t="s">
        <v>86</v>
      </c>
      <c r="C88" s="123"/>
      <c r="D88" s="123"/>
      <c r="E88" s="123"/>
      <c r="F88" s="123"/>
      <c r="G88" s="123"/>
      <c r="H88" s="119">
        <v>9307.94</v>
      </c>
      <c r="I88" s="130">
        <v>0</v>
      </c>
      <c r="J88" s="130">
        <v>0</v>
      </c>
      <c r="K88" s="130">
        <v>0</v>
      </c>
      <c r="L88" s="130">
        <v>9615.2499999999982</v>
      </c>
      <c r="M88" s="130">
        <v>0</v>
      </c>
      <c r="N88" s="130">
        <v>0</v>
      </c>
      <c r="O88" s="130">
        <v>0</v>
      </c>
      <c r="P88" s="126">
        <f t="shared" si="5"/>
        <v>9615.2499999999982</v>
      </c>
      <c r="Q88" s="129">
        <f t="shared" si="4"/>
        <v>18923.189999999999</v>
      </c>
      <c r="R88" s="127"/>
      <c r="S88" s="75" t="e">
        <f>+Q84+#REF!</f>
        <v>#REF!</v>
      </c>
      <c r="T88" s="14"/>
      <c r="U88" s="14"/>
      <c r="V88" s="14"/>
      <c r="W88" s="14"/>
      <c r="X88" s="57"/>
      <c r="Y88" s="57"/>
      <c r="Z88" s="57"/>
      <c r="AA88" s="14"/>
      <c r="AB88" s="14"/>
    </row>
    <row r="89" spans="1:28" s="13" customFormat="1" ht="15.75" hidden="1" customHeight="1">
      <c r="A89" s="115"/>
      <c r="B89" s="116" t="s">
        <v>87</v>
      </c>
      <c r="C89" s="123"/>
      <c r="D89" s="123"/>
      <c r="E89" s="123"/>
      <c r="F89" s="123"/>
      <c r="G89" s="123"/>
      <c r="H89" s="119">
        <v>0</v>
      </c>
      <c r="I89" s="130">
        <v>0</v>
      </c>
      <c r="J89" s="130">
        <v>0</v>
      </c>
      <c r="K89" s="130">
        <v>0</v>
      </c>
      <c r="L89" s="130">
        <v>0</v>
      </c>
      <c r="M89" s="130">
        <v>0</v>
      </c>
      <c r="N89" s="130">
        <v>0</v>
      </c>
      <c r="O89" s="130">
        <v>0</v>
      </c>
      <c r="P89" s="126">
        <f t="shared" si="5"/>
        <v>0</v>
      </c>
      <c r="Q89" s="129">
        <f t="shared" si="4"/>
        <v>0</v>
      </c>
      <c r="R89" s="127"/>
      <c r="S89" s="14"/>
      <c r="T89" s="14"/>
      <c r="U89" s="14"/>
      <c r="V89" s="14"/>
      <c r="W89" s="14"/>
      <c r="X89" s="57"/>
      <c r="Y89" s="57"/>
      <c r="Z89" s="57"/>
      <c r="AA89" s="14"/>
      <c r="AB89" s="14"/>
    </row>
    <row r="90" spans="1:28" s="13" customFormat="1" ht="15.75" hidden="1" customHeight="1">
      <c r="A90" s="115"/>
      <c r="B90" s="116" t="s">
        <v>88</v>
      </c>
      <c r="C90" s="123"/>
      <c r="D90" s="123"/>
      <c r="E90" s="123"/>
      <c r="F90" s="123"/>
      <c r="G90" s="123"/>
      <c r="H90" s="119">
        <v>0</v>
      </c>
      <c r="I90" s="130">
        <v>0</v>
      </c>
      <c r="J90" s="130">
        <v>0</v>
      </c>
      <c r="K90" s="130">
        <v>0</v>
      </c>
      <c r="L90" s="130">
        <v>0</v>
      </c>
      <c r="M90" s="130">
        <v>0</v>
      </c>
      <c r="N90" s="130">
        <v>0</v>
      </c>
      <c r="O90" s="130">
        <v>0</v>
      </c>
      <c r="P90" s="126">
        <f t="shared" si="5"/>
        <v>0</v>
      </c>
      <c r="Q90" s="129">
        <f t="shared" si="4"/>
        <v>0</v>
      </c>
      <c r="R90" s="127"/>
      <c r="S90" s="14"/>
      <c r="T90" s="14"/>
      <c r="U90" s="14"/>
      <c r="V90" s="14"/>
      <c r="W90" s="14"/>
      <c r="X90" s="57"/>
      <c r="Y90" s="57"/>
      <c r="Z90" s="57"/>
      <c r="AA90" s="14"/>
      <c r="AB90" s="14"/>
    </row>
    <row r="91" spans="1:28" s="13" customFormat="1" ht="15.75" customHeight="1">
      <c r="A91" s="115"/>
      <c r="B91" s="116" t="s">
        <v>89</v>
      </c>
      <c r="C91" s="123"/>
      <c r="D91" s="123"/>
      <c r="E91" s="123"/>
      <c r="F91" s="123"/>
      <c r="G91" s="123"/>
      <c r="H91" s="119">
        <v>48054.7</v>
      </c>
      <c r="I91" s="130">
        <v>0</v>
      </c>
      <c r="J91" s="130">
        <v>5568</v>
      </c>
      <c r="K91" s="130">
        <v>0</v>
      </c>
      <c r="L91" s="130">
        <v>726.70000000000437</v>
      </c>
      <c r="M91" s="130">
        <v>0</v>
      </c>
      <c r="N91" s="130">
        <v>0</v>
      </c>
      <c r="O91" s="130">
        <v>0</v>
      </c>
      <c r="P91" s="126">
        <f t="shared" si="5"/>
        <v>6294.7000000000044</v>
      </c>
      <c r="Q91" s="129">
        <f t="shared" si="4"/>
        <v>54349.4</v>
      </c>
      <c r="R91" s="127"/>
      <c r="S91" s="14"/>
      <c r="T91" s="14"/>
      <c r="U91" s="14"/>
      <c r="V91" s="14"/>
      <c r="W91" s="14"/>
      <c r="X91" s="57"/>
      <c r="Y91" s="57"/>
      <c r="Z91" s="57"/>
      <c r="AA91" s="14"/>
      <c r="AB91" s="14"/>
    </row>
    <row r="92" spans="1:28" s="13" customFormat="1" ht="15.75" customHeight="1">
      <c r="A92" s="115"/>
      <c r="B92" s="116" t="s">
        <v>90</v>
      </c>
      <c r="C92" s="123"/>
      <c r="D92" s="123"/>
      <c r="E92" s="123"/>
      <c r="F92" s="123"/>
      <c r="G92" s="123"/>
      <c r="H92" s="119">
        <v>304</v>
      </c>
      <c r="I92" s="130">
        <v>0</v>
      </c>
      <c r="J92" s="130">
        <v>89.3</v>
      </c>
      <c r="K92" s="130">
        <v>0</v>
      </c>
      <c r="L92" s="130">
        <v>0</v>
      </c>
      <c r="M92" s="130">
        <v>0</v>
      </c>
      <c r="N92" s="130">
        <v>0</v>
      </c>
      <c r="O92" s="130">
        <v>0</v>
      </c>
      <c r="P92" s="126">
        <f t="shared" ref="P92:P135" si="6">SUM(I92:O92)</f>
        <v>89.3</v>
      </c>
      <c r="Q92" s="129">
        <f t="shared" si="4"/>
        <v>393.3</v>
      </c>
      <c r="R92" s="127"/>
      <c r="S92" s="14"/>
      <c r="T92" s="14"/>
      <c r="U92" s="14"/>
      <c r="V92" s="14"/>
      <c r="W92" s="14"/>
      <c r="X92" s="57"/>
      <c r="Y92" s="57"/>
      <c r="Z92" s="57"/>
      <c r="AA92" s="14"/>
      <c r="AB92" s="14"/>
    </row>
    <row r="93" spans="1:28" s="13" customFormat="1" ht="15.75" hidden="1" customHeight="1">
      <c r="A93" s="115"/>
      <c r="B93" s="116" t="s">
        <v>91</v>
      </c>
      <c r="C93" s="123"/>
      <c r="D93" s="123"/>
      <c r="E93" s="123"/>
      <c r="F93" s="123"/>
      <c r="G93" s="123"/>
      <c r="H93" s="119">
        <v>0</v>
      </c>
      <c r="I93" s="130">
        <v>0</v>
      </c>
      <c r="J93" s="130">
        <v>0</v>
      </c>
      <c r="K93" s="130">
        <v>0</v>
      </c>
      <c r="L93" s="130">
        <v>0</v>
      </c>
      <c r="M93" s="130">
        <v>0</v>
      </c>
      <c r="N93" s="130">
        <v>0</v>
      </c>
      <c r="O93" s="130">
        <v>0</v>
      </c>
      <c r="P93" s="126">
        <f t="shared" si="6"/>
        <v>0</v>
      </c>
      <c r="Q93" s="129">
        <f t="shared" si="4"/>
        <v>0</v>
      </c>
      <c r="R93" s="127"/>
      <c r="S93" s="14"/>
      <c r="T93" s="14"/>
      <c r="U93" s="14"/>
      <c r="V93" s="14"/>
      <c r="W93" s="14"/>
      <c r="X93" s="57"/>
      <c r="Y93" s="57"/>
      <c r="Z93" s="57"/>
      <c r="AA93" s="14"/>
      <c r="AB93" s="14"/>
    </row>
    <row r="94" spans="1:28" s="13" customFormat="1" ht="15.75" customHeight="1">
      <c r="A94" s="115"/>
      <c r="B94" s="116" t="s">
        <v>92</v>
      </c>
      <c r="C94" s="123"/>
      <c r="D94" s="123"/>
      <c r="E94" s="123"/>
      <c r="F94" s="123"/>
      <c r="G94" s="123"/>
      <c r="H94" s="119">
        <v>23076.98</v>
      </c>
      <c r="I94" s="130">
        <v>0</v>
      </c>
      <c r="J94" s="130">
        <v>0</v>
      </c>
      <c r="K94" s="130">
        <v>0</v>
      </c>
      <c r="L94" s="130">
        <v>47952.42</v>
      </c>
      <c r="M94" s="130">
        <v>0</v>
      </c>
      <c r="N94" s="130">
        <v>0</v>
      </c>
      <c r="O94" s="130">
        <v>0</v>
      </c>
      <c r="P94" s="126">
        <f>SUM(I94:O94)</f>
        <v>47952.42</v>
      </c>
      <c r="Q94" s="129">
        <f t="shared" si="4"/>
        <v>71029.399999999994</v>
      </c>
      <c r="R94" s="127"/>
      <c r="S94" s="14"/>
      <c r="T94" s="14"/>
      <c r="U94" s="14"/>
      <c r="V94" s="14"/>
      <c r="W94" s="14"/>
      <c r="X94" s="57"/>
      <c r="Y94" s="57"/>
      <c r="Z94" s="57"/>
      <c r="AA94" s="14"/>
      <c r="AB94" s="14"/>
    </row>
    <row r="95" spans="1:28" s="13" customFormat="1" ht="17.25" hidden="1" customHeight="1">
      <c r="A95" s="115"/>
      <c r="B95" s="116" t="s">
        <v>93</v>
      </c>
      <c r="C95" s="123"/>
      <c r="D95" s="123"/>
      <c r="E95" s="123"/>
      <c r="F95" s="123"/>
      <c r="G95" s="123"/>
      <c r="H95" s="119">
        <v>0</v>
      </c>
      <c r="I95" s="130">
        <v>0</v>
      </c>
      <c r="J95" s="130">
        <v>0</v>
      </c>
      <c r="K95" s="130">
        <v>0</v>
      </c>
      <c r="L95" s="130">
        <v>0</v>
      </c>
      <c r="M95" s="130">
        <v>0</v>
      </c>
      <c r="N95" s="130">
        <v>0</v>
      </c>
      <c r="O95" s="130">
        <v>0</v>
      </c>
      <c r="P95" s="126">
        <f>SUM(I95:O95)</f>
        <v>0</v>
      </c>
      <c r="Q95" s="129">
        <f t="shared" si="4"/>
        <v>0</v>
      </c>
      <c r="R95" s="127"/>
      <c r="S95" s="14"/>
      <c r="T95" s="14"/>
      <c r="U95" s="14"/>
      <c r="V95" s="14"/>
      <c r="W95" s="14"/>
      <c r="X95" s="57"/>
      <c r="Y95" s="57"/>
      <c r="Z95" s="57"/>
      <c r="AA95" s="14"/>
      <c r="AB95" s="14"/>
    </row>
    <row r="96" spans="1:28" s="13" customFormat="1" ht="15.75" hidden="1" customHeight="1">
      <c r="A96" s="115"/>
      <c r="B96" s="116" t="s">
        <v>94</v>
      </c>
      <c r="C96" s="123"/>
      <c r="D96" s="123"/>
      <c r="E96" s="123"/>
      <c r="F96" s="123"/>
      <c r="G96" s="123"/>
      <c r="H96" s="119">
        <v>0</v>
      </c>
      <c r="I96" s="130">
        <v>0</v>
      </c>
      <c r="J96" s="130">
        <v>0</v>
      </c>
      <c r="K96" s="130">
        <v>0</v>
      </c>
      <c r="L96" s="130">
        <v>0</v>
      </c>
      <c r="M96" s="130">
        <v>0</v>
      </c>
      <c r="N96" s="130">
        <v>0</v>
      </c>
      <c r="O96" s="130">
        <v>0</v>
      </c>
      <c r="P96" s="126">
        <f t="shared" si="6"/>
        <v>0</v>
      </c>
      <c r="Q96" s="129">
        <f t="shared" si="4"/>
        <v>0</v>
      </c>
      <c r="R96" s="127"/>
      <c r="S96" s="14"/>
      <c r="T96" s="14"/>
      <c r="U96" s="14"/>
      <c r="V96" s="14"/>
      <c r="W96" s="14"/>
      <c r="X96" s="57"/>
      <c r="Y96" s="57"/>
      <c r="Z96" s="57"/>
      <c r="AA96" s="14"/>
      <c r="AB96" s="14"/>
    </row>
    <row r="97" spans="1:28" s="13" customFormat="1" ht="15.75" customHeight="1">
      <c r="A97" s="115"/>
      <c r="B97" s="116" t="s">
        <v>95</v>
      </c>
      <c r="C97" s="123"/>
      <c r="D97" s="123"/>
      <c r="E97" s="123"/>
      <c r="F97" s="123"/>
      <c r="G97" s="123"/>
      <c r="H97" s="119">
        <v>0</v>
      </c>
      <c r="I97" s="130">
        <v>0</v>
      </c>
      <c r="J97" s="130">
        <v>130446.35</v>
      </c>
      <c r="K97" s="130">
        <v>0</v>
      </c>
      <c r="L97" s="130">
        <v>0</v>
      </c>
      <c r="M97" s="130">
        <v>0</v>
      </c>
      <c r="N97" s="130">
        <v>0</v>
      </c>
      <c r="O97" s="130">
        <v>0</v>
      </c>
      <c r="P97" s="126">
        <f t="shared" si="6"/>
        <v>130446.35</v>
      </c>
      <c r="Q97" s="129">
        <f t="shared" si="4"/>
        <v>130446.35</v>
      </c>
      <c r="R97" s="127"/>
      <c r="S97" s="14"/>
      <c r="T97" s="14"/>
      <c r="U97" s="14"/>
      <c r="V97" s="14"/>
      <c r="W97" s="14"/>
      <c r="X97" s="57"/>
      <c r="Y97" s="57"/>
      <c r="Z97" s="57"/>
      <c r="AA97" s="14"/>
      <c r="AB97" s="14"/>
    </row>
    <row r="98" spans="1:28" s="13" customFormat="1" ht="15.75" hidden="1" customHeight="1">
      <c r="A98" s="115"/>
      <c r="B98" s="116" t="s">
        <v>96</v>
      </c>
      <c r="C98" s="123"/>
      <c r="D98" s="123"/>
      <c r="E98" s="123"/>
      <c r="F98" s="123"/>
      <c r="G98" s="123"/>
      <c r="H98" s="119">
        <v>0</v>
      </c>
      <c r="I98" s="130">
        <v>0</v>
      </c>
      <c r="J98" s="130">
        <v>0</v>
      </c>
      <c r="K98" s="130">
        <v>0</v>
      </c>
      <c r="L98" s="130">
        <v>0</v>
      </c>
      <c r="M98" s="130">
        <v>0</v>
      </c>
      <c r="N98" s="130">
        <v>0</v>
      </c>
      <c r="O98" s="130">
        <v>0</v>
      </c>
      <c r="P98" s="126">
        <f t="shared" si="6"/>
        <v>0</v>
      </c>
      <c r="Q98" s="129">
        <f t="shared" si="4"/>
        <v>0</v>
      </c>
      <c r="R98" s="127"/>
      <c r="S98" s="14"/>
      <c r="T98" s="14"/>
      <c r="U98" s="14"/>
      <c r="V98" s="14"/>
      <c r="W98" s="14"/>
      <c r="X98" s="57"/>
      <c r="Y98" s="57"/>
      <c r="Z98" s="57"/>
      <c r="AA98" s="14"/>
      <c r="AB98" s="14"/>
    </row>
    <row r="99" spans="1:28" s="13" customFormat="1" ht="15.75" customHeight="1">
      <c r="A99" s="115"/>
      <c r="B99" s="116" t="s">
        <v>149</v>
      </c>
      <c r="C99" s="123"/>
      <c r="D99" s="123"/>
      <c r="E99" s="123"/>
      <c r="F99" s="123"/>
      <c r="G99" s="123"/>
      <c r="H99" s="119">
        <v>39440</v>
      </c>
      <c r="I99" s="130">
        <v>0</v>
      </c>
      <c r="J99" s="130">
        <v>0</v>
      </c>
      <c r="K99" s="130">
        <v>0</v>
      </c>
      <c r="L99" s="130">
        <v>0</v>
      </c>
      <c r="M99" s="130">
        <v>53666.41</v>
      </c>
      <c r="N99" s="130">
        <v>0</v>
      </c>
      <c r="O99" s="130">
        <v>0</v>
      </c>
      <c r="P99" s="126">
        <f t="shared" si="6"/>
        <v>53666.41</v>
      </c>
      <c r="Q99" s="129">
        <f t="shared" si="4"/>
        <v>93106.41</v>
      </c>
      <c r="R99" s="127"/>
      <c r="S99" s="14"/>
      <c r="T99" s="14"/>
      <c r="U99" s="14"/>
      <c r="V99" s="14"/>
      <c r="W99" s="14"/>
      <c r="X99" s="57"/>
      <c r="Y99" s="57"/>
      <c r="Z99" s="57"/>
      <c r="AA99" s="14"/>
      <c r="AB99" s="14"/>
    </row>
    <row r="100" spans="1:28" s="13" customFormat="1" ht="15.75" customHeight="1">
      <c r="A100" s="115"/>
      <c r="B100" s="116" t="s">
        <v>98</v>
      </c>
      <c r="C100" s="123"/>
      <c r="D100" s="123"/>
      <c r="E100" s="123"/>
      <c r="F100" s="123"/>
      <c r="G100" s="123"/>
      <c r="H100" s="119">
        <v>0</v>
      </c>
      <c r="I100" s="130">
        <v>0</v>
      </c>
      <c r="J100" s="130">
        <v>0</v>
      </c>
      <c r="K100" s="130">
        <v>0</v>
      </c>
      <c r="L100" s="130">
        <v>4454.3999999999996</v>
      </c>
      <c r="M100" s="130">
        <v>0</v>
      </c>
      <c r="N100" s="130">
        <v>0</v>
      </c>
      <c r="O100" s="130">
        <v>0</v>
      </c>
      <c r="P100" s="126">
        <f t="shared" si="6"/>
        <v>4454.3999999999996</v>
      </c>
      <c r="Q100" s="129">
        <f t="shared" si="4"/>
        <v>4454.3999999999996</v>
      </c>
      <c r="R100" s="127"/>
      <c r="S100" s="14"/>
      <c r="T100" s="14"/>
      <c r="U100" s="14"/>
      <c r="V100" s="14"/>
      <c r="W100" s="14"/>
      <c r="X100" s="57"/>
      <c r="Y100" s="57"/>
      <c r="Z100" s="57"/>
      <c r="AA100" s="14"/>
      <c r="AB100" s="14"/>
    </row>
    <row r="101" spans="1:28" s="13" customFormat="1" ht="15.75" customHeight="1">
      <c r="A101" s="115"/>
      <c r="B101" s="116" t="s">
        <v>150</v>
      </c>
      <c r="C101" s="123"/>
      <c r="D101" s="123"/>
      <c r="E101" s="123"/>
      <c r="F101" s="123"/>
      <c r="G101" s="123"/>
      <c r="H101" s="119">
        <v>16320.09</v>
      </c>
      <c r="I101" s="130">
        <v>0</v>
      </c>
      <c r="J101" s="130">
        <v>5000</v>
      </c>
      <c r="K101" s="130">
        <v>23200</v>
      </c>
      <c r="L101" s="130">
        <v>2320</v>
      </c>
      <c r="M101" s="130">
        <v>0</v>
      </c>
      <c r="N101" s="130">
        <v>0</v>
      </c>
      <c r="O101" s="130">
        <v>0</v>
      </c>
      <c r="P101" s="126">
        <f>SUM(I101:O101)</f>
        <v>30520</v>
      </c>
      <c r="Q101" s="129">
        <f>P101+H101</f>
        <v>46840.09</v>
      </c>
      <c r="R101" s="127"/>
      <c r="S101" s="14"/>
      <c r="T101" s="14"/>
      <c r="U101" s="14"/>
      <c r="V101" s="14"/>
      <c r="W101" s="14"/>
      <c r="X101" s="57"/>
      <c r="Y101" s="57"/>
      <c r="Z101" s="57"/>
      <c r="AA101" s="14"/>
      <c r="AB101" s="14"/>
    </row>
    <row r="102" spans="1:28" s="13" customFormat="1" ht="15.75" customHeight="1">
      <c r="A102" s="115"/>
      <c r="B102" s="116" t="s">
        <v>100</v>
      </c>
      <c r="C102" s="123"/>
      <c r="D102" s="123"/>
      <c r="E102" s="123"/>
      <c r="F102" s="123"/>
      <c r="G102" s="123"/>
      <c r="H102" s="119">
        <v>0</v>
      </c>
      <c r="I102" s="130">
        <v>0</v>
      </c>
      <c r="J102" s="130">
        <v>0</v>
      </c>
      <c r="K102" s="130">
        <v>0</v>
      </c>
      <c r="L102" s="130">
        <v>0</v>
      </c>
      <c r="M102" s="130">
        <v>0</v>
      </c>
      <c r="N102" s="130">
        <v>0</v>
      </c>
      <c r="O102" s="130">
        <v>14180.47</v>
      </c>
      <c r="P102" s="126">
        <f>SUM(I102:O102)</f>
        <v>14180.47</v>
      </c>
      <c r="Q102" s="129">
        <f>P102+H102</f>
        <v>14180.47</v>
      </c>
      <c r="R102" s="127"/>
      <c r="S102" s="14"/>
      <c r="T102" s="14"/>
      <c r="U102" s="14"/>
      <c r="V102" s="14"/>
      <c r="W102" s="14"/>
      <c r="X102" s="57"/>
      <c r="Y102" s="57"/>
      <c r="Z102" s="57"/>
      <c r="AA102" s="14"/>
      <c r="AB102" s="14"/>
    </row>
    <row r="103" spans="1:28" s="13" customFormat="1" ht="15.75" customHeight="1">
      <c r="A103" s="115"/>
      <c r="B103" s="116" t="s">
        <v>151</v>
      </c>
      <c r="C103" s="123"/>
      <c r="D103" s="123"/>
      <c r="E103" s="123"/>
      <c r="F103" s="123"/>
      <c r="G103" s="123"/>
      <c r="H103" s="119">
        <v>0</v>
      </c>
      <c r="I103" s="130">
        <v>0</v>
      </c>
      <c r="J103" s="130">
        <v>0</v>
      </c>
      <c r="K103" s="130">
        <v>0</v>
      </c>
      <c r="L103" s="130">
        <v>457060.6</v>
      </c>
      <c r="M103" s="130">
        <v>0</v>
      </c>
      <c r="N103" s="130">
        <v>0</v>
      </c>
      <c r="O103" s="130">
        <v>0</v>
      </c>
      <c r="P103" s="126">
        <f>SUM(I103:O103)</f>
        <v>457060.6</v>
      </c>
      <c r="Q103" s="129">
        <f>P103+H103</f>
        <v>457060.6</v>
      </c>
      <c r="R103" s="127"/>
      <c r="S103" s="14"/>
      <c r="T103" s="14"/>
      <c r="U103" s="14"/>
      <c r="V103" s="14"/>
      <c r="W103" s="14"/>
      <c r="X103" s="57"/>
      <c r="Y103" s="57"/>
      <c r="Z103" s="57"/>
      <c r="AA103" s="14"/>
      <c r="AB103" s="14"/>
    </row>
    <row r="104" spans="1:28" s="13" customFormat="1" ht="15.75" customHeight="1">
      <c r="A104" s="115"/>
      <c r="B104" s="116" t="s">
        <v>102</v>
      </c>
      <c r="C104" s="123"/>
      <c r="D104" s="123"/>
      <c r="E104" s="123"/>
      <c r="F104" s="123"/>
      <c r="G104" s="123"/>
      <c r="H104" s="119">
        <v>470108.35</v>
      </c>
      <c r="I104" s="130">
        <v>0</v>
      </c>
      <c r="J104" s="130">
        <v>68446.73</v>
      </c>
      <c r="K104" s="130">
        <v>0</v>
      </c>
      <c r="L104" s="130">
        <v>0</v>
      </c>
      <c r="M104" s="130">
        <v>0</v>
      </c>
      <c r="N104" s="130">
        <v>146417.09999999998</v>
      </c>
      <c r="O104" s="130">
        <v>0</v>
      </c>
      <c r="P104" s="126">
        <f>SUM(I104:O104)</f>
        <v>214863.82999999996</v>
      </c>
      <c r="Q104" s="129">
        <f>P104+H104</f>
        <v>684972.17999999993</v>
      </c>
      <c r="R104" s="127"/>
      <c r="S104" s="14"/>
      <c r="T104" s="14"/>
      <c r="U104" s="14"/>
      <c r="V104" s="14"/>
      <c r="W104" s="14"/>
      <c r="X104" s="57"/>
      <c r="Y104" s="57"/>
      <c r="Z104" s="57"/>
      <c r="AA104" s="14"/>
      <c r="AB104" s="14"/>
    </row>
    <row r="105" spans="1:28" s="13" customFormat="1" ht="15.75" customHeight="1">
      <c r="A105" s="115"/>
      <c r="B105" s="116" t="s">
        <v>103</v>
      </c>
      <c r="C105" s="123"/>
      <c r="D105" s="123"/>
      <c r="E105" s="123"/>
      <c r="F105" s="123"/>
      <c r="G105" s="123"/>
      <c r="H105" s="119">
        <v>19832.849999999999</v>
      </c>
      <c r="I105" s="130">
        <v>0</v>
      </c>
      <c r="J105" s="130">
        <v>0</v>
      </c>
      <c r="K105" s="130">
        <v>0</v>
      </c>
      <c r="L105" s="130">
        <v>3590.1500000000015</v>
      </c>
      <c r="M105" s="130">
        <v>0</v>
      </c>
      <c r="N105" s="130">
        <v>0</v>
      </c>
      <c r="O105" s="130">
        <v>0</v>
      </c>
      <c r="P105" s="126">
        <f>SUM(I105:O105)</f>
        <v>3590.1500000000015</v>
      </c>
      <c r="Q105" s="129">
        <f>P105+H105</f>
        <v>23423</v>
      </c>
      <c r="R105" s="127"/>
      <c r="S105" s="14"/>
      <c r="T105" s="14"/>
      <c r="U105" s="14"/>
      <c r="V105" s="14"/>
      <c r="W105" s="14"/>
      <c r="X105" s="57"/>
      <c r="Y105" s="57"/>
      <c r="Z105" s="57"/>
      <c r="AA105" s="14"/>
      <c r="AB105" s="14"/>
    </row>
    <row r="106" spans="1:28" s="13" customFormat="1" ht="15.75" customHeight="1">
      <c r="A106" s="115"/>
      <c r="B106" s="116" t="s">
        <v>104</v>
      </c>
      <c r="C106" s="123"/>
      <c r="D106" s="123"/>
      <c r="E106" s="123"/>
      <c r="F106" s="123"/>
      <c r="G106" s="123"/>
      <c r="H106" s="119">
        <v>0</v>
      </c>
      <c r="I106" s="130">
        <v>0</v>
      </c>
      <c r="J106" s="130">
        <v>0</v>
      </c>
      <c r="K106" s="130">
        <v>154570.17000000001</v>
      </c>
      <c r="L106" s="130">
        <v>0</v>
      </c>
      <c r="M106" s="130">
        <v>0</v>
      </c>
      <c r="N106" s="130">
        <v>0</v>
      </c>
      <c r="O106" s="130">
        <v>0</v>
      </c>
      <c r="P106" s="126">
        <f t="shared" si="6"/>
        <v>154570.17000000001</v>
      </c>
      <c r="Q106" s="129">
        <f t="shared" si="4"/>
        <v>154570.17000000001</v>
      </c>
      <c r="R106" s="127"/>
      <c r="S106" s="14"/>
      <c r="T106" s="14"/>
      <c r="U106" s="14"/>
      <c r="V106" s="14"/>
      <c r="W106" s="14"/>
      <c r="X106" s="57"/>
      <c r="Y106" s="57"/>
      <c r="Z106" s="57"/>
      <c r="AA106" s="14"/>
      <c r="AB106" s="14"/>
    </row>
    <row r="107" spans="1:28" s="13" customFormat="1" ht="15.75" hidden="1" customHeight="1">
      <c r="A107" s="115"/>
      <c r="B107" s="116" t="s">
        <v>105</v>
      </c>
      <c r="C107" s="123"/>
      <c r="D107" s="123"/>
      <c r="E107" s="123"/>
      <c r="F107" s="123"/>
      <c r="G107" s="123"/>
      <c r="H107" s="119">
        <v>0</v>
      </c>
      <c r="I107" s="130">
        <v>0</v>
      </c>
      <c r="J107" s="130">
        <v>0</v>
      </c>
      <c r="K107" s="130">
        <v>0</v>
      </c>
      <c r="L107" s="130">
        <v>0</v>
      </c>
      <c r="M107" s="130">
        <v>0</v>
      </c>
      <c r="N107" s="130">
        <v>0</v>
      </c>
      <c r="O107" s="130">
        <v>0</v>
      </c>
      <c r="P107" s="126">
        <f t="shared" si="6"/>
        <v>0</v>
      </c>
      <c r="Q107" s="129">
        <f t="shared" si="4"/>
        <v>0</v>
      </c>
      <c r="R107" s="127"/>
      <c r="S107" s="14"/>
      <c r="T107" s="14"/>
      <c r="U107" s="14"/>
      <c r="V107" s="14"/>
      <c r="W107" s="14"/>
      <c r="X107" s="57"/>
      <c r="Y107" s="57"/>
      <c r="Z107" s="57"/>
      <c r="AA107" s="14"/>
      <c r="AB107" s="14"/>
    </row>
    <row r="108" spans="1:28" s="13" customFormat="1" ht="15.75" customHeight="1">
      <c r="A108" s="115"/>
      <c r="B108" s="116" t="s">
        <v>106</v>
      </c>
      <c r="C108" s="123"/>
      <c r="D108" s="123"/>
      <c r="E108" s="123"/>
      <c r="F108" s="123"/>
      <c r="G108" s="123"/>
      <c r="H108" s="119">
        <v>0</v>
      </c>
      <c r="I108" s="130">
        <v>0</v>
      </c>
      <c r="J108" s="130">
        <v>0</v>
      </c>
      <c r="K108" s="130">
        <v>0</v>
      </c>
      <c r="L108" s="130">
        <v>1587.15</v>
      </c>
      <c r="M108" s="130">
        <v>0</v>
      </c>
      <c r="N108" s="130">
        <v>0</v>
      </c>
      <c r="O108" s="130">
        <v>0</v>
      </c>
      <c r="P108" s="126">
        <f t="shared" si="6"/>
        <v>1587.15</v>
      </c>
      <c r="Q108" s="129">
        <f t="shared" si="4"/>
        <v>1587.15</v>
      </c>
      <c r="R108" s="127"/>
      <c r="S108" s="14"/>
      <c r="T108" s="14"/>
      <c r="U108" s="14"/>
      <c r="V108" s="14"/>
      <c r="W108" s="14"/>
      <c r="X108" s="57"/>
      <c r="Y108" s="57"/>
      <c r="Z108" s="57"/>
      <c r="AA108" s="14"/>
      <c r="AB108" s="14"/>
    </row>
    <row r="109" spans="1:28" s="13" customFormat="1" ht="15.75" customHeight="1">
      <c r="A109" s="115"/>
      <c r="B109" s="116" t="s">
        <v>107</v>
      </c>
      <c r="C109" s="123"/>
      <c r="D109" s="123"/>
      <c r="E109" s="123"/>
      <c r="F109" s="123"/>
      <c r="G109" s="123"/>
      <c r="H109" s="119">
        <v>0</v>
      </c>
      <c r="I109" s="130">
        <v>0</v>
      </c>
      <c r="J109" s="130">
        <v>0</v>
      </c>
      <c r="K109" s="130">
        <v>0</v>
      </c>
      <c r="L109" s="130">
        <v>33351</v>
      </c>
      <c r="M109" s="130">
        <v>0</v>
      </c>
      <c r="N109" s="130">
        <v>0</v>
      </c>
      <c r="O109" s="130">
        <v>0</v>
      </c>
      <c r="P109" s="126">
        <f>SUM(I109:O109)</f>
        <v>33351</v>
      </c>
      <c r="Q109" s="129">
        <f>P109+H109</f>
        <v>33351</v>
      </c>
      <c r="R109" s="127"/>
      <c r="S109" s="14"/>
      <c r="T109" s="14"/>
      <c r="U109" s="14"/>
      <c r="V109" s="14"/>
      <c r="W109" s="14"/>
      <c r="X109" s="57"/>
      <c r="Y109" s="57"/>
      <c r="Z109" s="57"/>
      <c r="AA109" s="14"/>
      <c r="AB109" s="14"/>
    </row>
    <row r="110" spans="1:28" s="13" customFormat="1" ht="15.75" hidden="1" customHeight="1">
      <c r="A110" s="115"/>
      <c r="B110" s="116" t="s">
        <v>108</v>
      </c>
      <c r="C110" s="123"/>
      <c r="D110" s="123"/>
      <c r="E110" s="123"/>
      <c r="F110" s="123"/>
      <c r="G110" s="123"/>
      <c r="H110" s="119">
        <v>0</v>
      </c>
      <c r="I110" s="130">
        <v>0</v>
      </c>
      <c r="J110" s="130">
        <v>0</v>
      </c>
      <c r="K110" s="130">
        <v>0</v>
      </c>
      <c r="L110" s="130">
        <v>0</v>
      </c>
      <c r="M110" s="130">
        <v>0</v>
      </c>
      <c r="N110" s="130">
        <v>0</v>
      </c>
      <c r="O110" s="130">
        <v>0</v>
      </c>
      <c r="P110" s="126">
        <f>SUM(I110:O110)</f>
        <v>0</v>
      </c>
      <c r="Q110" s="129">
        <f>P110+H110</f>
        <v>0</v>
      </c>
      <c r="R110" s="127"/>
      <c r="S110" s="14"/>
      <c r="T110" s="14"/>
      <c r="U110" s="14"/>
      <c r="V110" s="14"/>
      <c r="W110" s="14"/>
      <c r="X110" s="57"/>
      <c r="Y110" s="57"/>
      <c r="Z110" s="57"/>
      <c r="AA110" s="14"/>
      <c r="AB110" s="14"/>
    </row>
    <row r="111" spans="1:28" s="13" customFormat="1" ht="15.75" hidden="1" customHeight="1">
      <c r="A111" s="115"/>
      <c r="B111" s="116" t="s">
        <v>109</v>
      </c>
      <c r="C111" s="123"/>
      <c r="D111" s="123"/>
      <c r="E111" s="123"/>
      <c r="F111" s="123"/>
      <c r="G111" s="123"/>
      <c r="H111" s="119">
        <v>0</v>
      </c>
      <c r="I111" s="130">
        <v>0</v>
      </c>
      <c r="J111" s="130">
        <v>0</v>
      </c>
      <c r="K111" s="130">
        <v>0</v>
      </c>
      <c r="L111" s="130">
        <v>0</v>
      </c>
      <c r="M111" s="130">
        <v>0</v>
      </c>
      <c r="N111" s="130">
        <v>0</v>
      </c>
      <c r="O111" s="130">
        <v>0</v>
      </c>
      <c r="P111" s="126">
        <f>SUM(I111:O111)</f>
        <v>0</v>
      </c>
      <c r="Q111" s="129">
        <f>P111+H111</f>
        <v>0</v>
      </c>
      <c r="R111" s="127"/>
      <c r="S111" s="14"/>
      <c r="T111" s="14"/>
      <c r="U111" s="14"/>
      <c r="V111" s="14"/>
      <c r="W111" s="14"/>
      <c r="X111" s="57"/>
      <c r="Y111" s="57"/>
      <c r="Z111" s="57"/>
      <c r="AA111" s="14"/>
      <c r="AB111" s="14"/>
    </row>
    <row r="112" spans="1:28" s="13" customFormat="1" ht="15.75" customHeight="1">
      <c r="A112" s="115"/>
      <c r="B112" s="116" t="s">
        <v>110</v>
      </c>
      <c r="C112" s="123"/>
      <c r="D112" s="123"/>
      <c r="E112" s="123"/>
      <c r="F112" s="123"/>
      <c r="G112" s="123"/>
      <c r="H112" s="119">
        <v>15967.7</v>
      </c>
      <c r="I112" s="130">
        <v>0</v>
      </c>
      <c r="J112" s="130">
        <v>0</v>
      </c>
      <c r="K112" s="130">
        <v>0</v>
      </c>
      <c r="L112" s="130">
        <v>15361.079999999998</v>
      </c>
      <c r="M112" s="130">
        <v>0</v>
      </c>
      <c r="N112" s="130">
        <v>0</v>
      </c>
      <c r="O112" s="130">
        <v>0</v>
      </c>
      <c r="P112" s="126">
        <f>SUM(I112:O112)</f>
        <v>15361.079999999998</v>
      </c>
      <c r="Q112" s="129">
        <f>P112+H112</f>
        <v>31328.78</v>
      </c>
      <c r="R112" s="127"/>
      <c r="S112" s="14"/>
      <c r="T112" s="14"/>
      <c r="U112" s="14"/>
      <c r="V112" s="14"/>
      <c r="W112" s="14"/>
      <c r="X112" s="57"/>
      <c r="Y112" s="57"/>
      <c r="Z112" s="57"/>
      <c r="AA112" s="14"/>
      <c r="AB112" s="14"/>
    </row>
    <row r="113" spans="1:28" s="13" customFormat="1" ht="15.75" hidden="1" customHeight="1">
      <c r="A113" s="115"/>
      <c r="B113" s="116" t="s">
        <v>111</v>
      </c>
      <c r="C113" s="123"/>
      <c r="D113" s="123"/>
      <c r="E113" s="123"/>
      <c r="F113" s="123"/>
      <c r="G113" s="123"/>
      <c r="H113" s="119">
        <v>0</v>
      </c>
      <c r="I113" s="130">
        <v>0</v>
      </c>
      <c r="J113" s="130">
        <v>0</v>
      </c>
      <c r="K113" s="130">
        <v>0</v>
      </c>
      <c r="L113" s="130">
        <v>0</v>
      </c>
      <c r="M113" s="130">
        <v>0</v>
      </c>
      <c r="N113" s="130">
        <v>0</v>
      </c>
      <c r="O113" s="130">
        <v>0</v>
      </c>
      <c r="P113" s="126">
        <f t="shared" si="6"/>
        <v>0</v>
      </c>
      <c r="Q113" s="129">
        <f t="shared" si="4"/>
        <v>0</v>
      </c>
      <c r="R113" s="127"/>
      <c r="S113" s="14"/>
      <c r="T113" s="14"/>
      <c r="U113" s="14"/>
      <c r="V113" s="14"/>
      <c r="W113" s="14"/>
      <c r="X113" s="57"/>
      <c r="Y113" s="57"/>
      <c r="Z113" s="57"/>
      <c r="AA113" s="14"/>
      <c r="AB113" s="14"/>
    </row>
    <row r="114" spans="1:28" s="13" customFormat="1" ht="15.75" customHeight="1">
      <c r="A114" s="115"/>
      <c r="B114" s="116" t="s">
        <v>112</v>
      </c>
      <c r="C114" s="123"/>
      <c r="D114" s="123"/>
      <c r="E114" s="123"/>
      <c r="F114" s="123"/>
      <c r="G114" s="123"/>
      <c r="H114" s="119">
        <v>2482.4</v>
      </c>
      <c r="I114" s="130">
        <v>0</v>
      </c>
      <c r="J114" s="130">
        <v>0</v>
      </c>
      <c r="K114" s="130">
        <v>0</v>
      </c>
      <c r="L114" s="130">
        <v>10034</v>
      </c>
      <c r="M114" s="130">
        <v>0</v>
      </c>
      <c r="N114" s="130">
        <v>0</v>
      </c>
      <c r="O114" s="130">
        <v>0</v>
      </c>
      <c r="P114" s="126">
        <f>SUM(I114:O114)</f>
        <v>10034</v>
      </c>
      <c r="Q114" s="129">
        <f>P114+H114</f>
        <v>12516.4</v>
      </c>
      <c r="R114" s="127"/>
      <c r="S114" s="14"/>
      <c r="T114" s="14"/>
      <c r="U114" s="14"/>
      <c r="V114" s="14"/>
      <c r="W114" s="14"/>
      <c r="X114" s="57"/>
      <c r="Y114" s="57"/>
      <c r="Z114" s="57"/>
      <c r="AA114" s="14"/>
      <c r="AB114" s="14"/>
    </row>
    <row r="115" spans="1:28" s="13" customFormat="1" ht="15.75" customHeight="1">
      <c r="A115" s="115"/>
      <c r="B115" s="116" t="s">
        <v>113</v>
      </c>
      <c r="C115" s="123"/>
      <c r="D115" s="123"/>
      <c r="E115" s="123"/>
      <c r="F115" s="123"/>
      <c r="G115" s="123"/>
      <c r="H115" s="119">
        <v>0</v>
      </c>
      <c r="I115" s="130">
        <v>0</v>
      </c>
      <c r="J115" s="130">
        <v>0</v>
      </c>
      <c r="K115" s="130">
        <v>0</v>
      </c>
      <c r="L115" s="130">
        <v>393423.33</v>
      </c>
      <c r="M115" s="130">
        <v>0</v>
      </c>
      <c r="N115" s="130">
        <v>0</v>
      </c>
      <c r="O115" s="130">
        <v>0</v>
      </c>
      <c r="P115" s="126">
        <f>SUM(I115:O115)</f>
        <v>393423.33</v>
      </c>
      <c r="Q115" s="129">
        <f>P115+H115</f>
        <v>393423.33</v>
      </c>
      <c r="R115" s="127"/>
      <c r="S115" s="14"/>
      <c r="T115" s="14"/>
      <c r="U115" s="14"/>
      <c r="V115" s="14"/>
      <c r="W115" s="14"/>
      <c r="X115" s="57"/>
      <c r="Y115" s="57"/>
      <c r="Z115" s="57"/>
      <c r="AA115" s="14"/>
      <c r="AB115" s="14"/>
    </row>
    <row r="116" spans="1:28" s="13" customFormat="1" ht="15.75" customHeight="1">
      <c r="A116" s="115"/>
      <c r="B116" s="116" t="s">
        <v>114</v>
      </c>
      <c r="C116" s="123"/>
      <c r="D116" s="123"/>
      <c r="E116" s="123"/>
      <c r="F116" s="123"/>
      <c r="G116" s="123"/>
      <c r="H116" s="119">
        <v>0</v>
      </c>
      <c r="I116" s="130">
        <v>0</v>
      </c>
      <c r="J116" s="130">
        <v>0</v>
      </c>
      <c r="K116" s="130">
        <v>0</v>
      </c>
      <c r="L116" s="130">
        <v>49229.24</v>
      </c>
      <c r="M116" s="130">
        <v>0</v>
      </c>
      <c r="N116" s="130">
        <v>0</v>
      </c>
      <c r="O116" s="130">
        <v>0</v>
      </c>
      <c r="P116" s="126">
        <f>SUM(I116:O116)</f>
        <v>49229.24</v>
      </c>
      <c r="Q116" s="129">
        <f>P116+H116</f>
        <v>49229.24</v>
      </c>
      <c r="R116" s="127"/>
      <c r="S116" s="14"/>
      <c r="T116" s="14"/>
      <c r="U116" s="14"/>
      <c r="V116" s="14"/>
      <c r="W116" s="14"/>
      <c r="X116" s="57"/>
      <c r="Y116" s="57"/>
      <c r="Z116" s="57"/>
      <c r="AA116" s="14"/>
      <c r="AB116" s="14"/>
    </row>
    <row r="117" spans="1:28" s="13" customFormat="1" ht="15.75" customHeight="1">
      <c r="A117" s="115"/>
      <c r="B117" s="116" t="s">
        <v>115</v>
      </c>
      <c r="C117" s="123"/>
      <c r="D117" s="123"/>
      <c r="E117" s="123"/>
      <c r="F117" s="123"/>
      <c r="G117" s="123"/>
      <c r="H117" s="119">
        <v>12180</v>
      </c>
      <c r="I117" s="130">
        <v>0</v>
      </c>
      <c r="J117" s="130">
        <v>0</v>
      </c>
      <c r="K117" s="130">
        <v>0</v>
      </c>
      <c r="L117" s="130">
        <v>2195.66</v>
      </c>
      <c r="M117" s="130">
        <v>0</v>
      </c>
      <c r="N117" s="130">
        <v>0</v>
      </c>
      <c r="O117" s="130">
        <v>0</v>
      </c>
      <c r="P117" s="126">
        <f>SUM(I117:O117)</f>
        <v>2195.66</v>
      </c>
      <c r="Q117" s="129">
        <f>P117+H117</f>
        <v>14375.66</v>
      </c>
      <c r="R117" s="127"/>
      <c r="S117" s="14"/>
      <c r="T117" s="14"/>
      <c r="U117" s="14"/>
      <c r="V117" s="14"/>
      <c r="W117" s="14"/>
      <c r="X117" s="57"/>
      <c r="Y117" s="57"/>
      <c r="Z117" s="57"/>
      <c r="AA117" s="14"/>
      <c r="AB117" s="14"/>
    </row>
    <row r="118" spans="1:28" s="13" customFormat="1" ht="15.75" hidden="1" customHeight="1">
      <c r="A118" s="115"/>
      <c r="B118" s="116" t="s">
        <v>116</v>
      </c>
      <c r="C118" s="123"/>
      <c r="D118" s="123"/>
      <c r="E118" s="123"/>
      <c r="F118" s="123"/>
      <c r="G118" s="123"/>
      <c r="H118" s="119">
        <v>0</v>
      </c>
      <c r="I118" s="130">
        <v>0</v>
      </c>
      <c r="J118" s="130">
        <v>0</v>
      </c>
      <c r="K118" s="130">
        <v>0</v>
      </c>
      <c r="L118" s="130">
        <v>0</v>
      </c>
      <c r="M118" s="130">
        <v>0</v>
      </c>
      <c r="N118" s="130">
        <v>0</v>
      </c>
      <c r="O118" s="130">
        <v>0</v>
      </c>
      <c r="P118" s="126">
        <f t="shared" si="6"/>
        <v>0</v>
      </c>
      <c r="Q118" s="129">
        <f t="shared" si="4"/>
        <v>0</v>
      </c>
      <c r="R118" s="127"/>
      <c r="S118" s="14"/>
      <c r="T118" s="14"/>
      <c r="U118" s="14"/>
      <c r="V118" s="14"/>
      <c r="W118" s="14"/>
      <c r="X118" s="57"/>
      <c r="Y118" s="57"/>
      <c r="Z118" s="57"/>
      <c r="AA118" s="14"/>
      <c r="AB118" s="14"/>
    </row>
    <row r="119" spans="1:28" s="13" customFormat="1" ht="15.75" hidden="1" customHeight="1">
      <c r="A119" s="115"/>
      <c r="B119" s="116" t="s">
        <v>117</v>
      </c>
      <c r="C119" s="123"/>
      <c r="D119" s="123"/>
      <c r="E119" s="123"/>
      <c r="F119" s="123"/>
      <c r="G119" s="123"/>
      <c r="H119" s="119">
        <v>0</v>
      </c>
      <c r="I119" s="130">
        <v>0</v>
      </c>
      <c r="J119" s="130">
        <v>0</v>
      </c>
      <c r="K119" s="130">
        <v>0</v>
      </c>
      <c r="L119" s="130">
        <v>0</v>
      </c>
      <c r="M119" s="130">
        <v>0</v>
      </c>
      <c r="N119" s="130">
        <v>0</v>
      </c>
      <c r="O119" s="130">
        <v>0</v>
      </c>
      <c r="P119" s="126">
        <f t="shared" si="6"/>
        <v>0</v>
      </c>
      <c r="Q119" s="129">
        <f t="shared" si="4"/>
        <v>0</v>
      </c>
      <c r="R119" s="127"/>
      <c r="S119" s="14"/>
      <c r="T119" s="14"/>
      <c r="U119" s="14"/>
      <c r="V119" s="14"/>
      <c r="W119" s="14"/>
      <c r="X119" s="57"/>
      <c r="Y119" s="57"/>
      <c r="Z119" s="57"/>
      <c r="AA119" s="14"/>
      <c r="AB119" s="14"/>
    </row>
    <row r="120" spans="1:28" s="13" customFormat="1" ht="15.75" hidden="1" customHeight="1">
      <c r="A120" s="115"/>
      <c r="B120" s="116" t="s">
        <v>118</v>
      </c>
      <c r="C120" s="123"/>
      <c r="D120" s="123"/>
      <c r="E120" s="123"/>
      <c r="F120" s="123"/>
      <c r="G120" s="123"/>
      <c r="H120" s="119">
        <v>0</v>
      </c>
      <c r="I120" s="130">
        <v>0</v>
      </c>
      <c r="J120" s="130">
        <v>0</v>
      </c>
      <c r="K120" s="130">
        <v>0</v>
      </c>
      <c r="L120" s="130">
        <v>0</v>
      </c>
      <c r="M120" s="130">
        <v>0</v>
      </c>
      <c r="N120" s="130">
        <v>0</v>
      </c>
      <c r="O120" s="130">
        <v>0</v>
      </c>
      <c r="P120" s="126">
        <f t="shared" si="6"/>
        <v>0</v>
      </c>
      <c r="Q120" s="129">
        <f t="shared" si="4"/>
        <v>0</v>
      </c>
      <c r="R120" s="127"/>
      <c r="S120" s="14"/>
      <c r="T120" s="14"/>
      <c r="U120" s="14"/>
      <c r="V120" s="14"/>
      <c r="W120" s="14"/>
      <c r="X120" s="57"/>
      <c r="Y120" s="57"/>
      <c r="Z120" s="57"/>
      <c r="AA120" s="14"/>
      <c r="AB120" s="14"/>
    </row>
    <row r="121" spans="1:28" s="13" customFormat="1" ht="15.75" hidden="1" customHeight="1">
      <c r="A121" s="115"/>
      <c r="B121" s="116" t="s">
        <v>119</v>
      </c>
      <c r="C121" s="123"/>
      <c r="D121" s="123"/>
      <c r="E121" s="123"/>
      <c r="F121" s="123"/>
      <c r="G121" s="123"/>
      <c r="H121" s="119">
        <v>0</v>
      </c>
      <c r="I121" s="130">
        <v>0</v>
      </c>
      <c r="J121" s="130">
        <v>0</v>
      </c>
      <c r="K121" s="130">
        <v>0</v>
      </c>
      <c r="L121" s="130">
        <v>0</v>
      </c>
      <c r="M121" s="130">
        <v>0</v>
      </c>
      <c r="N121" s="130">
        <v>0</v>
      </c>
      <c r="O121" s="130">
        <v>0</v>
      </c>
      <c r="P121" s="126">
        <f t="shared" si="6"/>
        <v>0</v>
      </c>
      <c r="Q121" s="129">
        <f t="shared" si="4"/>
        <v>0</v>
      </c>
      <c r="R121" s="127"/>
      <c r="S121" s="14"/>
      <c r="T121" s="14"/>
      <c r="U121" s="14"/>
      <c r="V121" s="14"/>
      <c r="W121" s="14"/>
      <c r="X121" s="57"/>
      <c r="Y121" s="57"/>
      <c r="Z121" s="57"/>
      <c r="AA121" s="14"/>
      <c r="AB121" s="14"/>
    </row>
    <row r="122" spans="1:28" s="13" customFormat="1" ht="15.75" customHeight="1">
      <c r="A122" s="115"/>
      <c r="B122" s="116" t="s">
        <v>120</v>
      </c>
      <c r="C122" s="123"/>
      <c r="D122" s="123"/>
      <c r="E122" s="123"/>
      <c r="F122" s="123"/>
      <c r="G122" s="123"/>
      <c r="H122" s="119">
        <v>0</v>
      </c>
      <c r="I122" s="130">
        <v>43969.8</v>
      </c>
      <c r="J122" s="130">
        <v>53982</v>
      </c>
      <c r="K122" s="130">
        <v>15838</v>
      </c>
      <c r="L122" s="130">
        <v>5317</v>
      </c>
      <c r="M122" s="130">
        <v>0</v>
      </c>
      <c r="N122" s="130">
        <v>10386</v>
      </c>
      <c r="O122" s="130">
        <v>10660.08</v>
      </c>
      <c r="P122" s="126">
        <f>SUM(I122:O122)</f>
        <v>140152.88</v>
      </c>
      <c r="Q122" s="129">
        <f>P122+H122</f>
        <v>140152.88</v>
      </c>
      <c r="R122" s="127"/>
      <c r="S122" s="14"/>
      <c r="T122" s="14"/>
      <c r="U122" s="14"/>
      <c r="V122" s="14"/>
      <c r="W122" s="14"/>
      <c r="X122" s="57"/>
      <c r="Y122" s="57"/>
      <c r="Z122" s="57"/>
      <c r="AA122" s="14"/>
      <c r="AB122" s="14"/>
    </row>
    <row r="123" spans="1:28" s="13" customFormat="1" ht="15.75" hidden="1" customHeight="1">
      <c r="A123" s="115"/>
      <c r="B123" s="116" t="s">
        <v>121</v>
      </c>
      <c r="C123" s="123"/>
      <c r="D123" s="123"/>
      <c r="E123" s="123"/>
      <c r="F123" s="123"/>
      <c r="G123" s="123"/>
      <c r="H123" s="119">
        <v>0</v>
      </c>
      <c r="I123" s="130">
        <v>0</v>
      </c>
      <c r="J123" s="130">
        <v>0</v>
      </c>
      <c r="K123" s="130">
        <v>0</v>
      </c>
      <c r="L123" s="130">
        <v>0</v>
      </c>
      <c r="M123" s="130">
        <v>0</v>
      </c>
      <c r="N123" s="130">
        <v>0</v>
      </c>
      <c r="O123" s="130">
        <v>0</v>
      </c>
      <c r="P123" s="126">
        <f>SUM(I123:O123)</f>
        <v>0</v>
      </c>
      <c r="Q123" s="129">
        <f>P123+H123</f>
        <v>0</v>
      </c>
      <c r="R123" s="127"/>
      <c r="S123" s="14"/>
      <c r="T123" s="14"/>
      <c r="U123" s="14"/>
      <c r="V123" s="14"/>
      <c r="W123" s="14"/>
      <c r="X123" s="57"/>
      <c r="Y123" s="57"/>
      <c r="Z123" s="57"/>
      <c r="AA123" s="14"/>
      <c r="AB123" s="14"/>
    </row>
    <row r="124" spans="1:28" s="13" customFormat="1" ht="15.75" customHeight="1">
      <c r="A124" s="115"/>
      <c r="B124" s="116" t="s">
        <v>122</v>
      </c>
      <c r="C124" s="123"/>
      <c r="D124" s="123"/>
      <c r="E124" s="123"/>
      <c r="F124" s="123"/>
      <c r="G124" s="123"/>
      <c r="H124" s="119">
        <v>162510.58000000002</v>
      </c>
      <c r="I124" s="130">
        <v>20886.02</v>
      </c>
      <c r="J124" s="130">
        <v>55474.559999999998</v>
      </c>
      <c r="K124" s="130">
        <v>2480</v>
      </c>
      <c r="L124" s="130">
        <v>24216.11</v>
      </c>
      <c r="M124" s="130">
        <v>0</v>
      </c>
      <c r="N124" s="130">
        <v>1883.5</v>
      </c>
      <c r="O124" s="130">
        <v>38083.72</v>
      </c>
      <c r="P124" s="126">
        <f>SUM(I124:O124)</f>
        <v>143023.91</v>
      </c>
      <c r="Q124" s="129">
        <f>P124+H124</f>
        <v>305534.49</v>
      </c>
      <c r="R124" s="127"/>
      <c r="S124" s="14"/>
      <c r="T124" s="14"/>
      <c r="U124" s="14"/>
      <c r="V124" s="14"/>
      <c r="W124" s="14"/>
      <c r="X124" s="57"/>
      <c r="Y124" s="57"/>
      <c r="Z124" s="57"/>
      <c r="AA124" s="14"/>
      <c r="AB124" s="14"/>
    </row>
    <row r="125" spans="1:28" s="13" customFormat="1" ht="15.75" hidden="1" customHeight="1">
      <c r="A125" s="115"/>
      <c r="B125" s="116" t="s">
        <v>123</v>
      </c>
      <c r="C125" s="123"/>
      <c r="D125" s="123"/>
      <c r="E125" s="123"/>
      <c r="F125" s="123"/>
      <c r="G125" s="123"/>
      <c r="H125" s="119">
        <v>0</v>
      </c>
      <c r="I125" s="130">
        <v>0</v>
      </c>
      <c r="J125" s="130">
        <v>0</v>
      </c>
      <c r="K125" s="130">
        <v>0</v>
      </c>
      <c r="L125" s="130">
        <v>0</v>
      </c>
      <c r="M125" s="130">
        <v>0</v>
      </c>
      <c r="N125" s="130">
        <v>0</v>
      </c>
      <c r="O125" s="130">
        <v>0</v>
      </c>
      <c r="P125" s="126">
        <f t="shared" si="6"/>
        <v>0</v>
      </c>
      <c r="Q125" s="129">
        <f t="shared" si="4"/>
        <v>0</v>
      </c>
      <c r="R125" s="127"/>
      <c r="S125" s="14"/>
      <c r="T125" s="14"/>
      <c r="U125" s="14"/>
      <c r="V125" s="14"/>
      <c r="W125" s="14"/>
      <c r="X125" s="57"/>
      <c r="Y125" s="57"/>
      <c r="Z125" s="57"/>
      <c r="AA125" s="14"/>
      <c r="AB125" s="14"/>
    </row>
    <row r="126" spans="1:28" s="13" customFormat="1" ht="15.75" customHeight="1">
      <c r="A126" s="115"/>
      <c r="B126" s="116" t="s">
        <v>124</v>
      </c>
      <c r="C126" s="123"/>
      <c r="D126" s="123"/>
      <c r="E126" s="123"/>
      <c r="F126" s="123"/>
      <c r="G126" s="123"/>
      <c r="H126" s="119">
        <v>204</v>
      </c>
      <c r="I126" s="130">
        <v>667</v>
      </c>
      <c r="J126" s="130">
        <v>0</v>
      </c>
      <c r="K126" s="130">
        <v>108</v>
      </c>
      <c r="L126" s="130">
        <v>0</v>
      </c>
      <c r="M126" s="130">
        <v>84</v>
      </c>
      <c r="N126" s="130">
        <v>0</v>
      </c>
      <c r="O126" s="130">
        <v>0</v>
      </c>
      <c r="P126" s="126">
        <f>SUM(I126:O126)</f>
        <v>859</v>
      </c>
      <c r="Q126" s="129">
        <f>P126+H126</f>
        <v>1063</v>
      </c>
      <c r="R126" s="127"/>
      <c r="S126" s="14"/>
      <c r="T126" s="14"/>
      <c r="U126" s="14"/>
      <c r="V126" s="14"/>
      <c r="W126" s="14"/>
      <c r="X126" s="57"/>
      <c r="Y126" s="57"/>
      <c r="Z126" s="57"/>
      <c r="AA126" s="14"/>
      <c r="AB126" s="14"/>
    </row>
    <row r="127" spans="1:28" s="13" customFormat="1" ht="15.75" hidden="1" customHeight="1">
      <c r="A127" s="115"/>
      <c r="B127" s="116" t="s">
        <v>125</v>
      </c>
      <c r="C127" s="123"/>
      <c r="D127" s="123"/>
      <c r="E127" s="123"/>
      <c r="F127" s="123"/>
      <c r="G127" s="123"/>
      <c r="H127" s="119">
        <v>0</v>
      </c>
      <c r="I127" s="130">
        <v>0</v>
      </c>
      <c r="J127" s="130">
        <v>0</v>
      </c>
      <c r="K127" s="130">
        <v>0</v>
      </c>
      <c r="L127" s="130">
        <v>0</v>
      </c>
      <c r="M127" s="130">
        <v>0</v>
      </c>
      <c r="N127" s="130">
        <v>0</v>
      </c>
      <c r="O127" s="130">
        <v>0</v>
      </c>
      <c r="P127" s="126">
        <f t="shared" si="6"/>
        <v>0</v>
      </c>
      <c r="Q127" s="129">
        <f t="shared" si="4"/>
        <v>0</v>
      </c>
      <c r="R127" s="127"/>
      <c r="S127" s="14"/>
      <c r="T127" s="14"/>
      <c r="U127" s="14"/>
      <c r="V127" s="14"/>
      <c r="W127" s="14"/>
      <c r="X127" s="57"/>
      <c r="Y127" s="57"/>
      <c r="Z127" s="57"/>
      <c r="AA127" s="14"/>
      <c r="AB127" s="14"/>
    </row>
    <row r="128" spans="1:28" s="13" customFormat="1" ht="15.75" customHeight="1">
      <c r="A128" s="115"/>
      <c r="B128" s="116" t="s">
        <v>126</v>
      </c>
      <c r="C128" s="123"/>
      <c r="D128" s="123"/>
      <c r="E128" s="123"/>
      <c r="F128" s="123"/>
      <c r="G128" s="123"/>
      <c r="H128" s="119">
        <v>66830.600000000006</v>
      </c>
      <c r="I128" s="130">
        <v>0</v>
      </c>
      <c r="J128" s="130">
        <v>0</v>
      </c>
      <c r="K128" s="130">
        <v>0</v>
      </c>
      <c r="L128" s="130">
        <v>0</v>
      </c>
      <c r="M128" s="130">
        <v>0</v>
      </c>
      <c r="N128" s="130">
        <v>0</v>
      </c>
      <c r="O128" s="130">
        <v>0</v>
      </c>
      <c r="P128" s="126">
        <f>SUM(I128:O128)</f>
        <v>0</v>
      </c>
      <c r="Q128" s="129">
        <f>P128+H128</f>
        <v>66830.600000000006</v>
      </c>
      <c r="R128" s="127"/>
      <c r="S128" s="14"/>
      <c r="T128" s="14"/>
      <c r="U128" s="14"/>
      <c r="V128" s="14"/>
      <c r="W128" s="14"/>
      <c r="X128" s="57"/>
      <c r="Y128" s="57"/>
      <c r="Z128" s="57"/>
      <c r="AA128" s="14"/>
      <c r="AB128" s="14"/>
    </row>
    <row r="129" spans="1:28" s="13" customFormat="1" ht="15.75" hidden="1" customHeight="1">
      <c r="A129" s="115"/>
      <c r="B129" s="116" t="s">
        <v>127</v>
      </c>
      <c r="C129" s="123"/>
      <c r="D129" s="123"/>
      <c r="E129" s="123"/>
      <c r="F129" s="123"/>
      <c r="G129" s="123"/>
      <c r="H129" s="119">
        <v>0</v>
      </c>
      <c r="I129" s="130">
        <v>0</v>
      </c>
      <c r="J129" s="130">
        <v>0</v>
      </c>
      <c r="K129" s="130">
        <v>0</v>
      </c>
      <c r="L129" s="130">
        <v>0</v>
      </c>
      <c r="M129" s="130">
        <v>0</v>
      </c>
      <c r="N129" s="130">
        <v>0</v>
      </c>
      <c r="O129" s="130">
        <v>0</v>
      </c>
      <c r="P129" s="126">
        <f>SUM(I129:O129)</f>
        <v>0</v>
      </c>
      <c r="Q129" s="129">
        <f>P129+H129</f>
        <v>0</v>
      </c>
      <c r="R129" s="127"/>
      <c r="S129" s="14"/>
      <c r="T129" s="14"/>
      <c r="U129" s="14"/>
      <c r="V129" s="14"/>
      <c r="W129" s="14"/>
      <c r="X129" s="57"/>
      <c r="Y129" s="57"/>
      <c r="Z129" s="57"/>
      <c r="AA129" s="14"/>
      <c r="AB129" s="14"/>
    </row>
    <row r="130" spans="1:28" s="13" customFormat="1" ht="15.75" hidden="1" customHeight="1">
      <c r="A130" s="115"/>
      <c r="B130" s="116" t="s">
        <v>128</v>
      </c>
      <c r="C130" s="123"/>
      <c r="D130" s="123"/>
      <c r="E130" s="123"/>
      <c r="F130" s="123"/>
      <c r="G130" s="123"/>
      <c r="H130" s="119">
        <v>0</v>
      </c>
      <c r="I130" s="130">
        <v>0</v>
      </c>
      <c r="J130" s="130">
        <v>0</v>
      </c>
      <c r="K130" s="130">
        <v>0</v>
      </c>
      <c r="L130" s="130">
        <v>0</v>
      </c>
      <c r="M130" s="130">
        <v>0</v>
      </c>
      <c r="N130" s="130">
        <v>0</v>
      </c>
      <c r="O130" s="130">
        <v>0</v>
      </c>
      <c r="P130" s="126">
        <f t="shared" si="6"/>
        <v>0</v>
      </c>
      <c r="Q130" s="129">
        <f t="shared" si="4"/>
        <v>0</v>
      </c>
      <c r="R130" s="127"/>
      <c r="S130" s="14"/>
      <c r="T130" s="14"/>
      <c r="U130" s="14"/>
      <c r="V130" s="14"/>
      <c r="W130" s="14"/>
      <c r="X130" s="57"/>
      <c r="Y130" s="57"/>
      <c r="Z130" s="57"/>
      <c r="AA130" s="14"/>
      <c r="AB130" s="14"/>
    </row>
    <row r="131" spans="1:28" s="13" customFormat="1" ht="15.75" hidden="1" customHeight="1">
      <c r="A131" s="115"/>
      <c r="B131" s="116" t="s">
        <v>129</v>
      </c>
      <c r="C131" s="123"/>
      <c r="D131" s="123"/>
      <c r="E131" s="123"/>
      <c r="F131" s="123"/>
      <c r="G131" s="123"/>
      <c r="H131" s="119">
        <v>0</v>
      </c>
      <c r="I131" s="130">
        <v>0</v>
      </c>
      <c r="J131" s="130">
        <v>0</v>
      </c>
      <c r="K131" s="130">
        <v>0</v>
      </c>
      <c r="L131" s="130">
        <v>0</v>
      </c>
      <c r="M131" s="130">
        <v>0</v>
      </c>
      <c r="N131" s="130">
        <v>0</v>
      </c>
      <c r="O131" s="130">
        <v>0</v>
      </c>
      <c r="P131" s="126">
        <f t="shared" si="6"/>
        <v>0</v>
      </c>
      <c r="Q131" s="129">
        <f t="shared" si="4"/>
        <v>0</v>
      </c>
      <c r="R131" s="127"/>
      <c r="S131" s="14"/>
      <c r="T131" s="14"/>
      <c r="U131" s="14"/>
      <c r="V131" s="14"/>
      <c r="W131" s="14"/>
      <c r="X131" s="57"/>
      <c r="Y131" s="57"/>
      <c r="Z131" s="57"/>
      <c r="AA131" s="14"/>
      <c r="AB131" s="14"/>
    </row>
    <row r="132" spans="1:28" s="13" customFormat="1" ht="15.75" hidden="1" customHeight="1">
      <c r="A132" s="115"/>
      <c r="B132" s="116" t="s">
        <v>130</v>
      </c>
      <c r="C132" s="123"/>
      <c r="D132" s="123"/>
      <c r="E132" s="123"/>
      <c r="F132" s="123"/>
      <c r="G132" s="123"/>
      <c r="H132" s="119">
        <v>0</v>
      </c>
      <c r="I132" s="130">
        <v>0</v>
      </c>
      <c r="J132" s="130">
        <v>0</v>
      </c>
      <c r="K132" s="130">
        <v>0</v>
      </c>
      <c r="L132" s="130">
        <v>0</v>
      </c>
      <c r="M132" s="130">
        <v>0</v>
      </c>
      <c r="N132" s="130">
        <v>0</v>
      </c>
      <c r="O132" s="130">
        <v>0</v>
      </c>
      <c r="P132" s="126">
        <f t="shared" si="6"/>
        <v>0</v>
      </c>
      <c r="Q132" s="129">
        <f t="shared" si="4"/>
        <v>0</v>
      </c>
      <c r="R132" s="127"/>
      <c r="S132" s="14"/>
      <c r="T132" s="14"/>
      <c r="U132" s="14"/>
      <c r="V132" s="14"/>
      <c r="W132" s="14"/>
      <c r="X132" s="57"/>
      <c r="Y132" s="57"/>
      <c r="Z132" s="57"/>
      <c r="AA132" s="14"/>
      <c r="AB132" s="14"/>
    </row>
    <row r="133" spans="1:28" s="13" customFormat="1" ht="15.75" customHeight="1">
      <c r="A133" s="115"/>
      <c r="B133" s="116" t="s">
        <v>131</v>
      </c>
      <c r="C133" s="123"/>
      <c r="D133" s="123"/>
      <c r="E133" s="123"/>
      <c r="F133" s="123"/>
      <c r="G133" s="123"/>
      <c r="H133" s="119">
        <v>41358.74</v>
      </c>
      <c r="I133" s="130">
        <v>0</v>
      </c>
      <c r="J133" s="130">
        <v>0</v>
      </c>
      <c r="K133" s="130">
        <v>0</v>
      </c>
      <c r="L133" s="130">
        <v>0</v>
      </c>
      <c r="M133" s="130">
        <v>0</v>
      </c>
      <c r="N133" s="130">
        <v>0</v>
      </c>
      <c r="O133" s="130">
        <v>0</v>
      </c>
      <c r="P133" s="126">
        <f t="shared" si="6"/>
        <v>0</v>
      </c>
      <c r="Q133" s="129">
        <f t="shared" si="4"/>
        <v>41358.74</v>
      </c>
      <c r="R133" s="127"/>
      <c r="S133" s="14"/>
      <c r="T133" s="14"/>
      <c r="U133" s="14"/>
      <c r="V133" s="14"/>
      <c r="W133" s="14"/>
      <c r="X133" s="57"/>
      <c r="Y133" s="57"/>
      <c r="Z133" s="57"/>
      <c r="AA133" s="14"/>
      <c r="AB133" s="14"/>
    </row>
    <row r="134" spans="1:28" s="13" customFormat="1" ht="15.75" hidden="1" customHeight="1">
      <c r="A134" s="115"/>
      <c r="B134" s="116" t="s">
        <v>132</v>
      </c>
      <c r="C134" s="123"/>
      <c r="D134" s="123"/>
      <c r="E134" s="123"/>
      <c r="F134" s="123"/>
      <c r="G134" s="123"/>
      <c r="H134" s="119">
        <v>0</v>
      </c>
      <c r="I134" s="130">
        <v>0</v>
      </c>
      <c r="J134" s="130">
        <v>0</v>
      </c>
      <c r="K134" s="130">
        <v>0</v>
      </c>
      <c r="L134" s="130">
        <v>0</v>
      </c>
      <c r="M134" s="130">
        <v>0</v>
      </c>
      <c r="N134" s="130">
        <v>0</v>
      </c>
      <c r="O134" s="130">
        <v>0</v>
      </c>
      <c r="P134" s="126">
        <f t="shared" si="6"/>
        <v>0</v>
      </c>
      <c r="Q134" s="129">
        <f t="shared" si="4"/>
        <v>0</v>
      </c>
      <c r="R134" s="127"/>
      <c r="S134" s="14"/>
      <c r="T134" s="14"/>
      <c r="U134" s="14"/>
      <c r="V134" s="14"/>
      <c r="W134" s="14"/>
      <c r="X134" s="57"/>
      <c r="Y134" s="57"/>
      <c r="Z134" s="57"/>
      <c r="AA134" s="14"/>
      <c r="AB134" s="14"/>
    </row>
    <row r="135" spans="1:28" s="13" customFormat="1" ht="15.75" hidden="1" customHeight="1">
      <c r="A135" s="115"/>
      <c r="B135" s="116" t="s">
        <v>133</v>
      </c>
      <c r="C135" s="123"/>
      <c r="D135" s="123"/>
      <c r="E135" s="123"/>
      <c r="F135" s="123"/>
      <c r="G135" s="123"/>
      <c r="H135" s="119">
        <v>0</v>
      </c>
      <c r="I135" s="130">
        <v>0</v>
      </c>
      <c r="J135" s="130">
        <v>0</v>
      </c>
      <c r="K135" s="130">
        <v>0</v>
      </c>
      <c r="L135" s="130">
        <v>0</v>
      </c>
      <c r="M135" s="130">
        <v>0</v>
      </c>
      <c r="N135" s="130">
        <v>0</v>
      </c>
      <c r="O135" s="130">
        <v>0</v>
      </c>
      <c r="P135" s="126">
        <f t="shared" si="6"/>
        <v>0</v>
      </c>
      <c r="Q135" s="129">
        <f t="shared" si="4"/>
        <v>0</v>
      </c>
      <c r="R135" s="127"/>
      <c r="S135" s="14"/>
      <c r="T135" s="14"/>
      <c r="U135" s="14"/>
      <c r="V135" s="14"/>
      <c r="W135" s="14"/>
      <c r="X135" s="57"/>
      <c r="Y135" s="57"/>
      <c r="Z135" s="57"/>
      <c r="AA135" s="14"/>
      <c r="AB135" s="14"/>
    </row>
    <row r="136" spans="1:28" s="13" customFormat="1" ht="12.75" customHeight="1">
      <c r="A136" s="115"/>
      <c r="B136" s="116"/>
      <c r="C136" s="131"/>
      <c r="D136" s="131"/>
      <c r="E136" s="131"/>
      <c r="F136" s="131"/>
      <c r="G136" s="131"/>
      <c r="H136" s="129"/>
      <c r="I136" s="132"/>
      <c r="J136" s="132"/>
      <c r="K136" s="132"/>
      <c r="L136" s="132"/>
      <c r="M136" s="132"/>
      <c r="N136" s="132"/>
      <c r="O136" s="132"/>
      <c r="P136" s="126"/>
      <c r="Q136" s="129"/>
      <c r="R136" s="127"/>
      <c r="T136" s="14"/>
      <c r="U136" s="14"/>
      <c r="V136" s="14"/>
      <c r="W136" s="14"/>
      <c r="X136" s="14"/>
      <c r="Y136" s="14"/>
      <c r="Z136" s="14"/>
      <c r="AA136" s="14"/>
      <c r="AB136" s="14"/>
    </row>
    <row r="137" spans="1:28" s="13" customFormat="1" ht="16.5" customHeight="1">
      <c r="A137" s="115"/>
      <c r="B137" s="122" t="s">
        <v>152</v>
      </c>
      <c r="C137" s="131">
        <f>+'[1]Edo. Pptal.'!F25</f>
        <v>4295000</v>
      </c>
      <c r="D137" s="131"/>
      <c r="E137" s="123">
        <f>SUM(C137:D137)</f>
        <v>4295000</v>
      </c>
      <c r="F137" s="131">
        <v>0</v>
      </c>
      <c r="G137" s="131"/>
      <c r="H137" s="133">
        <f>SUM(H138:H140)</f>
        <v>98208</v>
      </c>
      <c r="I137" s="132"/>
      <c r="J137" s="132"/>
      <c r="K137" s="132"/>
      <c r="L137" s="132"/>
      <c r="M137" s="132"/>
      <c r="N137" s="132"/>
      <c r="O137" s="132"/>
      <c r="P137" s="123">
        <f>SUM(P138:P140)</f>
        <v>64060</v>
      </c>
      <c r="Q137" s="123">
        <f>P137+H137</f>
        <v>162268</v>
      </c>
      <c r="R137" s="124">
        <f>C137+F137-Q137</f>
        <v>4132732</v>
      </c>
      <c r="S137" s="77"/>
      <c r="T137" s="14"/>
      <c r="U137" s="14"/>
      <c r="V137" s="14"/>
      <c r="W137" s="14"/>
      <c r="X137" s="14"/>
      <c r="Y137" s="14"/>
      <c r="Z137" s="14"/>
      <c r="AA137" s="14"/>
      <c r="AB137" s="14"/>
    </row>
    <row r="138" spans="1:28" s="13" customFormat="1" ht="15.75" customHeight="1">
      <c r="A138" s="115"/>
      <c r="B138" s="116" t="s">
        <v>153</v>
      </c>
      <c r="C138" s="131"/>
      <c r="D138" s="131"/>
      <c r="E138" s="131"/>
      <c r="F138" s="131"/>
      <c r="G138" s="131"/>
      <c r="H138" s="129">
        <v>21000</v>
      </c>
      <c r="I138" s="132">
        <v>0</v>
      </c>
      <c r="J138" s="132">
        <v>0</v>
      </c>
      <c r="K138" s="132">
        <v>0</v>
      </c>
      <c r="L138" s="132">
        <v>21000</v>
      </c>
      <c r="M138" s="132">
        <v>0</v>
      </c>
      <c r="N138" s="132">
        <v>0</v>
      </c>
      <c r="O138" s="132">
        <v>0</v>
      </c>
      <c r="P138" s="126">
        <f>SUM(I138:O138)</f>
        <v>21000</v>
      </c>
      <c r="Q138" s="129">
        <f>P138+H138</f>
        <v>42000</v>
      </c>
      <c r="R138" s="127"/>
      <c r="T138" s="14"/>
      <c r="U138" s="14"/>
      <c r="V138" s="14"/>
      <c r="W138" s="14"/>
      <c r="X138" s="14"/>
      <c r="Y138" s="14"/>
      <c r="Z138" s="14"/>
      <c r="AA138" s="14"/>
      <c r="AB138" s="14"/>
    </row>
    <row r="139" spans="1:28" s="13" customFormat="1" ht="14.25" customHeight="1">
      <c r="A139" s="115"/>
      <c r="B139" s="116" t="s">
        <v>154</v>
      </c>
      <c r="C139" s="131"/>
      <c r="D139" s="131"/>
      <c r="E139" s="131"/>
      <c r="F139" s="131"/>
      <c r="G139" s="131"/>
      <c r="H139" s="129">
        <v>52500</v>
      </c>
      <c r="I139" s="132">
        <v>0</v>
      </c>
      <c r="J139" s="132">
        <v>0</v>
      </c>
      <c r="K139" s="132">
        <v>0</v>
      </c>
      <c r="L139" s="132">
        <v>0</v>
      </c>
      <c r="M139" s="132">
        <v>0</v>
      </c>
      <c r="N139" s="132">
        <v>0</v>
      </c>
      <c r="O139" s="132">
        <v>0</v>
      </c>
      <c r="P139" s="126">
        <f>SUM(I139:O139)</f>
        <v>0</v>
      </c>
      <c r="Q139" s="129">
        <f>P139+H139</f>
        <v>52500</v>
      </c>
      <c r="R139" s="127"/>
      <c r="T139" s="14"/>
      <c r="U139" s="14"/>
      <c r="V139" s="14"/>
      <c r="W139" s="14"/>
      <c r="X139" s="14"/>
      <c r="Y139" s="14"/>
      <c r="Z139" s="14"/>
      <c r="AA139" s="14"/>
      <c r="AB139" s="14"/>
    </row>
    <row r="140" spans="1:28" s="13" customFormat="1" ht="15.75" customHeight="1">
      <c r="A140" s="115"/>
      <c r="B140" s="116" t="s">
        <v>155</v>
      </c>
      <c r="C140" s="131"/>
      <c r="D140" s="131"/>
      <c r="E140" s="131"/>
      <c r="F140" s="131"/>
      <c r="G140" s="131"/>
      <c r="H140" s="129">
        <v>24708</v>
      </c>
      <c r="I140" s="132">
        <v>0</v>
      </c>
      <c r="J140" s="132">
        <v>0</v>
      </c>
      <c r="K140" s="132">
        <v>0</v>
      </c>
      <c r="L140" s="132">
        <v>0</v>
      </c>
      <c r="M140" s="132">
        <v>0</v>
      </c>
      <c r="N140" s="132">
        <v>0</v>
      </c>
      <c r="O140" s="132">
        <v>43060</v>
      </c>
      <c r="P140" s="126">
        <f>SUM(I140:O140)</f>
        <v>43060</v>
      </c>
      <c r="Q140" s="129">
        <f>P140+H140</f>
        <v>67768</v>
      </c>
      <c r="R140" s="127"/>
      <c r="T140" s="14"/>
      <c r="U140" s="14"/>
      <c r="V140" s="14"/>
      <c r="W140" s="14"/>
      <c r="X140" s="14"/>
      <c r="Y140" s="14"/>
      <c r="Z140" s="14"/>
      <c r="AA140" s="14"/>
      <c r="AB140" s="14"/>
    </row>
    <row r="141" spans="1:28" s="56" customFormat="1" ht="16.5" thickBot="1">
      <c r="A141" s="121"/>
      <c r="B141" s="134"/>
      <c r="C141" s="131"/>
      <c r="D141" s="135"/>
      <c r="E141" s="135"/>
      <c r="F141" s="131"/>
      <c r="G141" s="135"/>
      <c r="H141" s="129"/>
      <c r="I141" s="135"/>
      <c r="J141" s="135"/>
      <c r="K141" s="135"/>
      <c r="L141" s="135"/>
      <c r="M141" s="135"/>
      <c r="N141" s="135"/>
      <c r="O141" s="135"/>
      <c r="P141" s="119"/>
      <c r="Q141" s="129"/>
      <c r="R141" s="127"/>
      <c r="S141" s="67"/>
      <c r="T141" s="57"/>
      <c r="U141" s="57"/>
      <c r="V141" s="57"/>
      <c r="W141" s="57"/>
      <c r="X141" s="57"/>
      <c r="Y141" s="57"/>
      <c r="Z141" s="57"/>
      <c r="AA141" s="57"/>
      <c r="AB141" s="57"/>
    </row>
    <row r="142" spans="1:28" s="13" customFormat="1" ht="16.5" thickBot="1">
      <c r="A142" s="115"/>
      <c r="B142" s="136" t="s">
        <v>134</v>
      </c>
      <c r="C142" s="137">
        <f>SUM(C30:C141)</f>
        <v>26441058.309999999</v>
      </c>
      <c r="D142" s="137">
        <f>SUM(D30:D141)</f>
        <v>0</v>
      </c>
      <c r="E142" s="137">
        <f>SUM(E30:E141)</f>
        <v>26441058.309999999</v>
      </c>
      <c r="F142" s="137">
        <f>+F30+F45+F84+F137</f>
        <v>0</v>
      </c>
      <c r="G142" s="137">
        <f>+G30+G45+G84</f>
        <v>0</v>
      </c>
      <c r="H142" s="137">
        <f>+H30+H45+H84+H137</f>
        <v>7953402.9300000006</v>
      </c>
      <c r="I142" s="137">
        <f t="shared" ref="I142:O142" si="7">SUM(I31:I141)</f>
        <v>65522.820000000007</v>
      </c>
      <c r="J142" s="137">
        <f t="shared" si="7"/>
        <v>319480.62</v>
      </c>
      <c r="K142" s="137">
        <f t="shared" si="7"/>
        <v>196196.17</v>
      </c>
      <c r="L142" s="137">
        <f t="shared" si="7"/>
        <v>1448985.3</v>
      </c>
      <c r="M142" s="137">
        <f t="shared" si="7"/>
        <v>53750.41</v>
      </c>
      <c r="N142" s="137">
        <f t="shared" si="7"/>
        <v>158686.59999999998</v>
      </c>
      <c r="O142" s="137">
        <f t="shared" si="7"/>
        <v>105984.27</v>
      </c>
      <c r="P142" s="137">
        <f>+P45+P30+P84+P137</f>
        <v>2348606.19</v>
      </c>
      <c r="Q142" s="137">
        <f>+Q45+Q30+Q84+Q137</f>
        <v>10302009.120000001</v>
      </c>
      <c r="R142" s="137">
        <f>SUM(R30:R141)</f>
        <v>16139049.189999998</v>
      </c>
      <c r="S142" s="77"/>
      <c r="T142" s="14"/>
      <c r="U142" s="14"/>
      <c r="V142" s="14"/>
      <c r="W142" s="14"/>
      <c r="X142" s="14"/>
      <c r="Y142" s="14"/>
      <c r="Z142" s="14"/>
      <c r="AA142" s="14"/>
      <c r="AB142" s="14"/>
    </row>
    <row r="143" spans="1:28" ht="15">
      <c r="H143" s="138"/>
    </row>
    <row r="144" spans="1:28">
      <c r="H144" s="94"/>
    </row>
    <row r="145" spans="2:28">
      <c r="O145" s="139" t="s">
        <v>156</v>
      </c>
      <c r="Q145" s="94"/>
      <c r="R145" s="94"/>
    </row>
    <row r="146" spans="2:28" s="13" customFormat="1" ht="15">
      <c r="B146" s="115"/>
      <c r="C146" s="140"/>
      <c r="D146" s="140"/>
      <c r="E146" s="140"/>
      <c r="F146" s="141"/>
      <c r="G146" s="140"/>
      <c r="H146" s="140"/>
      <c r="I146" s="142"/>
      <c r="J146" s="143"/>
      <c r="K146" s="143"/>
      <c r="L146" s="143"/>
      <c r="M146" s="143"/>
      <c r="N146" s="143"/>
      <c r="O146" s="90"/>
      <c r="P146" s="90"/>
      <c r="Q146" s="90"/>
      <c r="R146" s="90"/>
      <c r="S146" s="90"/>
      <c r="T146" s="14"/>
      <c r="U146" s="14"/>
      <c r="V146" s="14"/>
      <c r="W146" s="14"/>
      <c r="X146" s="14"/>
      <c r="Y146" s="14"/>
      <c r="Z146" s="14"/>
      <c r="AA146" s="14"/>
      <c r="AB146" s="14"/>
    </row>
    <row r="147" spans="2:28" s="13" customFormat="1" ht="15.75">
      <c r="B147" s="144"/>
      <c r="C147" s="138"/>
      <c r="D147" s="138"/>
      <c r="E147" s="138"/>
      <c r="F147" s="138"/>
      <c r="G147" s="138"/>
      <c r="H147" s="138"/>
      <c r="I147" s="138"/>
      <c r="J147" s="138"/>
      <c r="K147" s="138"/>
      <c r="L147" s="138"/>
      <c r="M147" s="138"/>
      <c r="N147" s="138"/>
      <c r="O147" s="21"/>
      <c r="P147" s="21"/>
      <c r="Q147" s="21"/>
      <c r="T147" s="14"/>
      <c r="U147" s="14"/>
      <c r="V147" s="14"/>
      <c r="W147" s="14"/>
      <c r="X147" s="14"/>
      <c r="Y147" s="14"/>
      <c r="Z147" s="14"/>
      <c r="AA147" s="14"/>
      <c r="AB147" s="14"/>
    </row>
    <row r="148" spans="2:28" s="13" customFormat="1" ht="15.75">
      <c r="B148" s="144"/>
      <c r="C148" s="138"/>
      <c r="D148" s="138"/>
      <c r="E148" s="138"/>
      <c r="F148" s="138"/>
      <c r="G148" s="138"/>
      <c r="H148" s="145">
        <f>+H30+H84+H45</f>
        <v>7855194.9300000006</v>
      </c>
      <c r="I148" s="138"/>
      <c r="J148" s="138"/>
      <c r="K148" s="138"/>
      <c r="L148" s="138"/>
      <c r="M148" s="138"/>
      <c r="N148" s="138"/>
      <c r="O148" s="21"/>
      <c r="P148" s="21"/>
      <c r="Q148" s="21"/>
      <c r="T148" s="14"/>
      <c r="U148" s="14"/>
      <c r="V148" s="14"/>
      <c r="W148" s="14"/>
      <c r="X148" s="14"/>
      <c r="Y148" s="14"/>
      <c r="Z148" s="14"/>
      <c r="AA148" s="14"/>
      <c r="AB148" s="14"/>
    </row>
    <row r="149" spans="2:28" s="13" customFormat="1" ht="15.75">
      <c r="B149" s="144"/>
      <c r="C149" s="138"/>
      <c r="D149" s="138"/>
      <c r="E149" s="138"/>
      <c r="F149" s="138"/>
      <c r="G149" s="138"/>
      <c r="H149" s="138"/>
      <c r="I149" s="138"/>
      <c r="J149" s="138"/>
      <c r="K149" s="138"/>
      <c r="L149" s="138"/>
      <c r="M149" s="138"/>
      <c r="N149" s="138"/>
      <c r="O149" s="21"/>
      <c r="P149" s="21"/>
      <c r="Q149" s="21"/>
      <c r="T149" s="14"/>
      <c r="U149" s="14"/>
      <c r="V149" s="14"/>
      <c r="W149" s="14"/>
      <c r="X149" s="14"/>
      <c r="Y149" s="14"/>
      <c r="Z149" s="14"/>
      <c r="AA149" s="14"/>
      <c r="AB149" s="14"/>
    </row>
    <row r="150" spans="2:28" s="13" customFormat="1" ht="15.75">
      <c r="B150" s="115"/>
      <c r="C150" s="142"/>
      <c r="D150" s="142"/>
      <c r="E150" s="142"/>
      <c r="F150" s="146"/>
      <c r="G150" s="142"/>
      <c r="H150" s="142"/>
      <c r="I150" s="142"/>
      <c r="J150" s="142"/>
      <c r="K150" s="142"/>
      <c r="L150" s="142"/>
      <c r="M150" s="142"/>
      <c r="N150" s="142"/>
      <c r="O150" s="77"/>
      <c r="P150" s="77"/>
      <c r="Q150" s="77"/>
      <c r="T150" s="14"/>
      <c r="U150" s="14"/>
      <c r="V150" s="14"/>
      <c r="W150" s="14"/>
      <c r="X150" s="14"/>
      <c r="Y150" s="14"/>
      <c r="Z150" s="14"/>
      <c r="AA150" s="14"/>
      <c r="AB150" s="14"/>
    </row>
    <row r="151" spans="2:28" s="13" customFormat="1" ht="16.5" thickBot="1">
      <c r="B151" s="147"/>
      <c r="C151" s="142"/>
      <c r="D151" s="142"/>
      <c r="E151" s="148"/>
      <c r="F151" s="149"/>
      <c r="G151" s="148"/>
      <c r="H151" s="148"/>
      <c r="I151" s="148"/>
      <c r="J151" s="115"/>
      <c r="K151" s="150"/>
      <c r="L151" s="19"/>
      <c r="M151" s="19"/>
      <c r="N151" s="151"/>
      <c r="O151" s="152"/>
      <c r="P151" s="152"/>
      <c r="Q151" s="153"/>
      <c r="R151" s="153"/>
      <c r="S151" s="153"/>
      <c r="T151" s="14"/>
      <c r="U151" s="14"/>
      <c r="V151" s="14"/>
      <c r="W151" s="14"/>
      <c r="X151" s="14"/>
      <c r="Y151" s="14"/>
      <c r="Z151" s="14"/>
      <c r="AA151" s="14"/>
      <c r="AB151" s="14"/>
    </row>
    <row r="152" spans="2:28" s="13" customFormat="1" ht="15.75">
      <c r="B152" s="107" t="s">
        <v>138</v>
      </c>
      <c r="C152" s="154"/>
      <c r="D152" s="154"/>
      <c r="G152" s="155"/>
      <c r="H152" s="156" t="s">
        <v>139</v>
      </c>
      <c r="I152" s="146"/>
      <c r="J152" s="121"/>
      <c r="K152" s="150"/>
      <c r="L152" s="157"/>
      <c r="M152" s="157"/>
      <c r="N152" s="157"/>
      <c r="O152" s="107" t="s">
        <v>140</v>
      </c>
      <c r="P152" s="158"/>
      <c r="Q152" s="153"/>
      <c r="R152" s="153"/>
      <c r="S152" s="153"/>
      <c r="T152" s="14"/>
      <c r="U152" s="14"/>
      <c r="V152" s="14"/>
      <c r="W152" s="14"/>
      <c r="X152" s="14"/>
      <c r="Y152" s="14"/>
      <c r="Z152" s="14"/>
      <c r="AA152" s="14"/>
      <c r="AB152" s="14"/>
    </row>
    <row r="153" spans="2:28" s="13" customFormat="1" ht="15">
      <c r="B153" s="90" t="s">
        <v>135</v>
      </c>
      <c r="C153" s="154"/>
      <c r="D153" s="154"/>
      <c r="G153" s="159"/>
      <c r="H153" s="156" t="s">
        <v>136</v>
      </c>
      <c r="I153" s="67"/>
      <c r="J153" s="67"/>
      <c r="K153" s="67"/>
      <c r="L153" s="143"/>
      <c r="M153" s="143"/>
      <c r="N153" s="143"/>
      <c r="O153" s="160" t="s">
        <v>157</v>
      </c>
      <c r="P153" s="20"/>
      <c r="Q153" s="67"/>
      <c r="T153" s="14"/>
      <c r="U153" s="14"/>
      <c r="V153" s="14"/>
      <c r="W153" s="14"/>
      <c r="X153" s="14"/>
      <c r="Y153" s="14"/>
      <c r="Z153" s="14"/>
      <c r="AA153" s="14"/>
      <c r="AB153" s="14"/>
    </row>
    <row r="154" spans="2:28" s="13" customFormat="1">
      <c r="H154" s="4"/>
      <c r="I154" s="161"/>
      <c r="J154" s="161"/>
      <c r="K154" s="162"/>
      <c r="L154" s="162"/>
      <c r="M154" s="162"/>
      <c r="N154" s="162"/>
      <c r="O154" s="77"/>
      <c r="T154" s="14"/>
      <c r="U154" s="14"/>
      <c r="V154" s="14"/>
      <c r="W154" s="14"/>
      <c r="X154" s="14"/>
      <c r="Y154" s="14"/>
      <c r="Z154" s="14"/>
      <c r="AA154" s="14"/>
      <c r="AB154" s="14"/>
    </row>
    <row r="155" spans="2:28" s="13" customFormat="1">
      <c r="D155" s="163"/>
      <c r="E155" s="163"/>
      <c r="F155" s="163"/>
      <c r="I155" s="77"/>
      <c r="J155" s="77"/>
      <c r="K155" s="164"/>
      <c r="L155" s="164"/>
      <c r="M155" s="164"/>
      <c r="N155" s="164"/>
      <c r="O155" s="77"/>
      <c r="T155" s="14"/>
      <c r="U155" s="14"/>
      <c r="V155" s="14"/>
      <c r="W155" s="14"/>
      <c r="X155" s="14"/>
      <c r="Y155" s="14"/>
      <c r="Z155" s="14"/>
      <c r="AA155" s="14"/>
      <c r="AB155" s="14"/>
    </row>
    <row r="156" spans="2:28">
      <c r="B156" s="13"/>
      <c r="C156" s="13"/>
      <c r="D156" s="13"/>
      <c r="E156" s="13"/>
      <c r="F156" s="13"/>
      <c r="G156" s="13"/>
      <c r="H156" s="13"/>
      <c r="I156" s="77"/>
      <c r="J156" s="77"/>
      <c r="K156" s="77"/>
      <c r="L156" s="77"/>
      <c r="M156" s="77"/>
      <c r="N156" s="77"/>
      <c r="O156" s="77"/>
      <c r="P156" s="13"/>
      <c r="Q156" s="13"/>
      <c r="R156" s="13"/>
    </row>
    <row r="157" spans="2:28">
      <c r="B157"/>
    </row>
  </sheetData>
  <mergeCells count="7">
    <mergeCell ref="B19:R19"/>
    <mergeCell ref="B21:R21"/>
    <mergeCell ref="B22:R22"/>
    <mergeCell ref="I25:O25"/>
    <mergeCell ref="K154:N154"/>
    <mergeCell ref="D155:F155"/>
    <mergeCell ref="K155:N155"/>
  </mergeCells>
  <pageMargins left="0.56000000000000005" right="0.27559055118110237" top="0.31496062992125984" bottom="0.23622047244094491" header="0.17" footer="0.23622047244094491"/>
  <pageSetup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FEDERAL</vt:lpstr>
      <vt:lpstr>ESTATAL</vt:lpstr>
      <vt:lpstr>PROPIOS</vt:lpstr>
      <vt:lpstr>ESTATAL!Área_de_impresión</vt:lpstr>
      <vt:lpstr>FEDERAL!Área_de_impresión</vt:lpstr>
      <vt:lpstr>PROPIOS!Área_de_impresión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Socorro Martinez Hernandez</dc:creator>
  <cp:lastModifiedBy>Maria del Socorro Martinez Hernandez</cp:lastModifiedBy>
  <dcterms:created xsi:type="dcterms:W3CDTF">2018-04-17T21:51:16Z</dcterms:created>
  <dcterms:modified xsi:type="dcterms:W3CDTF">2018-04-17T21:52:08Z</dcterms:modified>
</cp:coreProperties>
</file>