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Propios" sheetId="1" r:id="rId1"/>
  </sheets>
  <externalReferences>
    <externalReference r:id="rId2"/>
  </externalReferences>
  <definedNames>
    <definedName name="_xlnm.Print_Area" localSheetId="0">Propios!$C$4:$AU$85</definedName>
  </definedNames>
  <calcPr calcId="145621"/>
</workbook>
</file>

<file path=xl/calcChain.xml><?xml version="1.0" encoding="utf-8"?>
<calcChain xmlns="http://schemas.openxmlformats.org/spreadsheetml/2006/main">
  <c r="AR62" i="1" l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F62" i="1"/>
  <c r="AS57" i="1"/>
  <c r="AS54" i="1" s="1"/>
  <c r="AT54" i="1" s="1"/>
  <c r="AT56" i="1"/>
  <c r="AS56" i="1"/>
  <c r="AS55" i="1"/>
  <c r="AT55" i="1" s="1"/>
  <c r="J54" i="1"/>
  <c r="J62" i="1" s="1"/>
  <c r="E54" i="1"/>
  <c r="G54" i="1" s="1"/>
  <c r="AT52" i="1"/>
  <c r="AS52" i="1"/>
  <c r="AS51" i="1"/>
  <c r="AT51" i="1" s="1"/>
  <c r="AT50" i="1"/>
  <c r="AS50" i="1"/>
  <c r="AS49" i="1"/>
  <c r="AT49" i="1" s="1"/>
  <c r="AT48" i="1"/>
  <c r="AS48" i="1"/>
  <c r="AS47" i="1"/>
  <c r="AT47" i="1" s="1"/>
  <c r="AT46" i="1"/>
  <c r="AS46" i="1"/>
  <c r="AS45" i="1"/>
  <c r="AT45" i="1" s="1"/>
  <c r="AT44" i="1"/>
  <c r="AS44" i="1"/>
  <c r="AS43" i="1"/>
  <c r="AT43" i="1" s="1"/>
  <c r="AT42" i="1"/>
  <c r="AS42" i="1"/>
  <c r="AS41" i="1"/>
  <c r="AT41" i="1" s="1"/>
  <c r="AT40" i="1"/>
  <c r="AS40" i="1"/>
  <c r="AS39" i="1"/>
  <c r="AT39" i="1" s="1"/>
  <c r="AT38" i="1"/>
  <c r="AS38" i="1"/>
  <c r="AS37" i="1"/>
  <c r="AT37" i="1" s="1"/>
  <c r="AT36" i="1"/>
  <c r="AS36" i="1"/>
  <c r="AS35" i="1"/>
  <c r="AT35" i="1" s="1"/>
  <c r="AS34" i="1"/>
  <c r="AT34" i="1" s="1"/>
  <c r="AS33" i="1"/>
  <c r="AT33" i="1" s="1"/>
  <c r="AS32" i="1"/>
  <c r="AT32" i="1" s="1"/>
  <c r="AS31" i="1"/>
  <c r="AS62" i="1" s="1"/>
  <c r="J31" i="1"/>
  <c r="E31" i="1"/>
  <c r="E62" i="1" s="1"/>
  <c r="AT31" i="1" l="1"/>
  <c r="AT62" i="1" s="1"/>
  <c r="G31" i="1"/>
  <c r="G62" i="1" s="1"/>
  <c r="AT57" i="1"/>
  <c r="AU62" i="1" l="1"/>
</calcChain>
</file>

<file path=xl/comments1.xml><?xml version="1.0" encoding="utf-8"?>
<comments xmlns="http://schemas.openxmlformats.org/spreadsheetml/2006/main">
  <authors>
    <author>Nombre de usuario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Nombre de usuario: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<sst xmlns="http://schemas.openxmlformats.org/spreadsheetml/2006/main" count="91" uniqueCount="87">
  <si>
    <t>SECRETARÍA DE ADMINISTRACIÓN Y FINANZAS</t>
  </si>
  <si>
    <t>INFORME ANALITICO DEL EJERCICIO DEL PRESUPUESTO POR PROGRAMA Y SUBPROGRAMA DE RECURSOS PROPIOS</t>
  </si>
  <si>
    <t>DEL 1 AL 31 DE DICIEMBRE 2016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</si>
  <si>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</si>
  <si>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</si>
  <si>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</si>
  <si>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</si>
  <si>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</si>
  <si>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</si>
  <si>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</si>
  <si>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</si>
  <si>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</si>
  <si>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</si>
  <si>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</si>
  <si>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</si>
  <si>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</si>
  <si>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</si>
  <si>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</si>
  <si>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</si>
  <si>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NOVIEMBRE</t>
  </si>
  <si>
    <t>RECTORIA</t>
  </si>
  <si>
    <t>ABOGADO  GENERAL</t>
  </si>
  <si>
    <t>SECRETARIA ACADEMICA</t>
  </si>
  <si>
    <t>DEPTO. SERVICIOS ESCOLARES</t>
  </si>
  <si>
    <t>SECRETARIA DE VINCULACION</t>
  </si>
  <si>
    <t>DIRECCION DE PLANEACION</t>
  </si>
  <si>
    <t>SUBDIRECCION DE INFRA ESTRUCTURA Y COMPRAS</t>
  </si>
  <si>
    <t>DIRECCION DE SISTEMAS</t>
  </si>
  <si>
    <t>DIR. DE ADMON. Y FZAS.</t>
  </si>
  <si>
    <t>SUBD. DE MTTO.</t>
  </si>
  <si>
    <t>DEPARTAMENTO DE RECURSOS HUMANOS</t>
  </si>
  <si>
    <t>DEPTO. DE CONTABILIDAD</t>
  </si>
  <si>
    <t>DIR. DE EXT. UNIV.</t>
  </si>
  <si>
    <t>DEPTO. DE ACT CULTURALES Y DEPORTIVAS</t>
  </si>
  <si>
    <t>DEPTO. DE PRENSA Y DIFUSION</t>
  </si>
  <si>
    <t>DIRECCION DE MANTENIMIENTO INDUSTRIAL</t>
  </si>
  <si>
    <t xml:space="preserve">DIRECCION DE PROCESOS INDUSTRIALES </t>
  </si>
  <si>
    <t>DIRECCION DE DESARROLLO DE NEGOCIOS</t>
  </si>
  <si>
    <t>DIRECCION DE MECATRONICA Y ENERGIAS RENOVABLES</t>
  </si>
  <si>
    <t>DIRECCION DE TECNOLOGIAS DE LA INFORMACION</t>
  </si>
  <si>
    <t>BECA ACT. AL PROFESORADO</t>
  </si>
  <si>
    <t>BECA QUEDATE CON NOSOTROS</t>
  </si>
  <si>
    <t>DIRECCION DE OJINAGA</t>
  </si>
  <si>
    <t>DEPARTAMENTO DE SERVICIOS ESTUDIANTILES</t>
  </si>
  <si>
    <t>DEP. DE SERV. ADMVOS DE OJINAGA</t>
  </si>
  <si>
    <t>SUBDIRECCION DE LABORATORIOS PESADOS</t>
  </si>
  <si>
    <t>SUBD. DE SERV. AL EXTERIOR</t>
  </si>
  <si>
    <t>UNIDAD ACAD. CUAUH.</t>
  </si>
  <si>
    <t>DEPARTAMENTO DE INGRESOS Y EGRESOS</t>
  </si>
  <si>
    <t>UT BIS</t>
  </si>
  <si>
    <t>BIENES PATRIMONIALES</t>
  </si>
  <si>
    <t>INCLUSIÓN</t>
  </si>
  <si>
    <t>BECAS ACADÉMICAS</t>
  </si>
  <si>
    <t>PAPELERIA</t>
  </si>
  <si>
    <t>TOTAL</t>
  </si>
  <si>
    <t>DICIEMBRE</t>
  </si>
  <si>
    <t>CAPITULO 3000</t>
  </si>
  <si>
    <t>331 Servicios legales, de contabilidad, auditoría y relacionados</t>
  </si>
  <si>
    <t>333 Servicios de consultoría administrativa, procesos, técnica y en tecnologías de la información</t>
  </si>
  <si>
    <t>334 Servicios de capacitación</t>
  </si>
  <si>
    <t>336 Servicios de apoyo administrativo, fotocopiado e impresión</t>
  </si>
  <si>
    <t>338 Servicios de vigilancia</t>
  </si>
  <si>
    <t>339 Servicios profesionales, científicos y técnicos integrales</t>
  </si>
  <si>
    <t>341 Servicios financieros y bancarios</t>
  </si>
  <si>
    <t>345 Seguro de bienes patrimoniales</t>
  </si>
  <si>
    <t>351 Conservación y mantenimiento menor de inmuebles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</si>
  <si>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</si>
  <si>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</si>
  <si>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</si>
  <si>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 xml:space="preserve">365 Servicio de la industria filmica, sonido y video </t>
  </si>
  <si>
    <t>371 Pasajes aéreos</t>
  </si>
  <si>
    <t>372 Pasajes terrestres</t>
  </si>
  <si>
    <t>375 Viáticos en el país</t>
  </si>
  <si>
    <t>376 Viáticos en el extranjero</t>
  </si>
  <si>
    <t>382 Gastos de orden social y cultural</t>
  </si>
  <si>
    <t>383 Congresos y convenciones</t>
  </si>
  <si>
    <t>392 Impuestos y derechos</t>
  </si>
  <si>
    <t>395 Penas, multas, accesorios y actualizaciones</t>
  </si>
  <si>
    <t>CAPITULO 4000</t>
  </si>
  <si>
    <t>441 Ayudas Sociales a personas</t>
  </si>
  <si>
    <t>442 Becas y otras ayudas para programas de capacitación</t>
  </si>
  <si>
    <t>481 Donativos</t>
  </si>
  <si>
    <t>TOTALES</t>
  </si>
  <si>
    <t>Rector</t>
  </si>
  <si>
    <t>Subdirector de Recursos Financieros</t>
  </si>
  <si>
    <t>M.A. Heriberto Flores Gutiérrez</t>
  </si>
  <si>
    <t>C.P. Ricardo Guevara 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</si>
</sst>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5">
    <xf numFmtId="0" fontId="0" fillId="0" borderId="0"/>
    <xf numFmtId="44" fontId="12" fillId="0" borderId="0" applyFont="0" applyFill="0" applyBorder="0" applyAlignment="0" applyProtection="0"/>
    <xf numFmtId="0" fontId="2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11" borderId="33" applyNumberFormat="0" applyAlignment="0" applyProtection="0"/>
    <xf numFmtId="0" fontId="18" fillId="11" borderId="33" applyNumberFormat="0" applyAlignment="0" applyProtection="0"/>
    <xf numFmtId="0" fontId="18" fillId="11" borderId="33" applyNumberFormat="0" applyAlignment="0" applyProtection="0"/>
    <xf numFmtId="0" fontId="19" fillId="12" borderId="34" applyNumberFormat="0" applyAlignment="0" applyProtection="0"/>
    <xf numFmtId="0" fontId="19" fillId="12" borderId="34" applyNumberFormat="0" applyAlignment="0" applyProtection="0"/>
    <xf numFmtId="0" fontId="19" fillId="12" borderId="34" applyNumberFormat="0" applyAlignment="0" applyProtection="0"/>
    <xf numFmtId="0" fontId="20" fillId="0" borderId="35" applyNumberFormat="0" applyFill="0" applyAlignment="0" applyProtection="0"/>
    <xf numFmtId="0" fontId="20" fillId="0" borderId="35" applyNumberFormat="0" applyFill="0" applyAlignment="0" applyProtection="0"/>
    <xf numFmtId="0" fontId="20" fillId="0" borderId="3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7" borderId="33" applyNumberFormat="0" applyAlignment="0" applyProtection="0"/>
    <xf numFmtId="0" fontId="22" fillId="7" borderId="33" applyNumberFormat="0" applyAlignment="0" applyProtection="0"/>
    <xf numFmtId="0" fontId="22" fillId="7" borderId="33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4" borderId="36" applyNumberFormat="0" applyFont="0" applyAlignment="0" applyProtection="0"/>
    <xf numFmtId="0" fontId="2" fillId="4" borderId="36" applyNumberFormat="0" applyFont="0" applyAlignment="0" applyProtection="0"/>
    <xf numFmtId="0" fontId="2" fillId="4" borderId="36" applyNumberFormat="0" applyFont="0" applyAlignment="0" applyProtection="0"/>
    <xf numFmtId="9" fontId="2" fillId="0" borderId="0" applyFont="0" applyFill="0" applyBorder="0" applyAlignment="0" applyProtection="0"/>
    <xf numFmtId="0" fontId="26" fillId="11" borderId="37" applyNumberFormat="0" applyAlignment="0" applyProtection="0"/>
    <xf numFmtId="0" fontId="26" fillId="11" borderId="37" applyNumberFormat="0" applyAlignment="0" applyProtection="0"/>
    <xf numFmtId="0" fontId="26" fillId="11" borderId="37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29" fillId="0" borderId="39" applyNumberFormat="0" applyFill="0" applyAlignment="0" applyProtection="0"/>
    <xf numFmtId="0" fontId="21" fillId="0" borderId="40" applyNumberFormat="0" applyFill="0" applyAlignment="0" applyProtection="0"/>
    <xf numFmtId="0" fontId="21" fillId="0" borderId="40" applyNumberFormat="0" applyFill="0" applyAlignment="0" applyProtection="0"/>
    <xf numFmtId="0" fontId="21" fillId="0" borderId="40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</cellStyleXfs>
  <cellXfs count="95">
    <xf numFmtId="0" fontId="0" fillId="0" borderId="0" xfId="0"/>
    <xf numFmtId="0" fontId="2" fillId="0" borderId="0" xfId="2" applyFill="1"/>
    <xf numFmtId="9" fontId="2" fillId="0" borderId="0" xfId="2" applyNumberFormat="1" applyFill="1"/>
    <xf numFmtId="0" fontId="3" fillId="0" borderId="0" xfId="2" applyFont="1" applyFill="1"/>
    <xf numFmtId="0" fontId="4" fillId="0" borderId="0" xfId="2" applyFont="1" applyFill="1"/>
    <xf numFmtId="9" fontId="4" fillId="0" borderId="0" xfId="2" applyNumberFormat="1" applyFont="1" applyFill="1"/>
    <xf numFmtId="0" fontId="5" fillId="0" borderId="0" xfId="2" applyFont="1" applyFill="1"/>
    <xf numFmtId="0" fontId="6" fillId="0" borderId="0" xfId="2" applyFont="1" applyFill="1"/>
    <xf numFmtId="17" fontId="2" fillId="0" borderId="0" xfId="2" applyNumberFormat="1" applyFill="1"/>
    <xf numFmtId="0" fontId="7" fillId="0" borderId="1" xfId="2" applyFont="1" applyFill="1" applyBorder="1"/>
    <xf numFmtId="0" fontId="7" fillId="0" borderId="2" xfId="2" applyFont="1" applyFill="1" applyBorder="1"/>
    <xf numFmtId="0" fontId="8" fillId="0" borderId="2" xfId="2" applyFont="1" applyFill="1" applyBorder="1"/>
    <xf numFmtId="0" fontId="7" fillId="0" borderId="3" xfId="2" applyFont="1" applyFill="1" applyBorder="1"/>
    <xf numFmtId="0" fontId="2" fillId="0" borderId="0" xfId="2" applyFont="1" applyFill="1"/>
    <xf numFmtId="0" fontId="9" fillId="0" borderId="4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10" fillId="0" borderId="4" xfId="2" applyFont="1" applyFill="1" applyBorder="1"/>
    <xf numFmtId="0" fontId="2" fillId="0" borderId="0" xfId="2" applyFont="1" applyFill="1" applyBorder="1"/>
    <xf numFmtId="0" fontId="10" fillId="0" borderId="0" xfId="2" applyFont="1" applyFill="1" applyBorder="1"/>
    <xf numFmtId="0" fontId="2" fillId="0" borderId="5" xfId="2" applyFont="1" applyFill="1" applyBorder="1"/>
    <xf numFmtId="0" fontId="10" fillId="0" borderId="4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2" fillId="0" borderId="4" xfId="2" applyFont="1" applyFill="1" applyBorder="1"/>
    <xf numFmtId="0" fontId="10" fillId="0" borderId="6" xfId="2" applyFont="1" applyFill="1" applyBorder="1" applyAlignment="1">
      <alignment horizontal="center"/>
    </xf>
    <xf numFmtId="0" fontId="10" fillId="0" borderId="7" xfId="2" applyFont="1" applyFill="1" applyBorder="1" applyAlignment="1">
      <alignment horizontal="center"/>
    </xf>
    <xf numFmtId="0" fontId="10" fillId="0" borderId="2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center"/>
    </xf>
    <xf numFmtId="0" fontId="10" fillId="0" borderId="9" xfId="2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/>
    </xf>
    <xf numFmtId="0" fontId="10" fillId="0" borderId="10" xfId="2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/>
    </xf>
    <xf numFmtId="0" fontId="10" fillId="0" borderId="13" xfId="2" applyFont="1" applyFill="1" applyBorder="1" applyAlignment="1">
      <alignment horizontal="center"/>
    </xf>
    <xf numFmtId="0" fontId="10" fillId="0" borderId="14" xfId="2" applyFont="1" applyFill="1" applyBorder="1" applyAlignment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17" xfId="2" applyFont="1" applyFill="1" applyBorder="1" applyAlignment="1">
      <alignment horizontal="center" wrapText="1"/>
    </xf>
    <xf numFmtId="0" fontId="10" fillId="0" borderId="16" xfId="2" applyFont="1" applyFill="1" applyBorder="1" applyAlignment="1">
      <alignment horizontal="center" wrapText="1"/>
    </xf>
    <xf numFmtId="0" fontId="10" fillId="0" borderId="18" xfId="2" applyFont="1" applyFill="1" applyBorder="1" applyAlignment="1">
      <alignment horizontal="center"/>
    </xf>
    <xf numFmtId="0" fontId="10" fillId="0" borderId="17" xfId="2" applyFont="1" applyFill="1" applyBorder="1" applyAlignment="1">
      <alignment horizontal="center"/>
    </xf>
    <xf numFmtId="0" fontId="10" fillId="0" borderId="5" xfId="2" applyFont="1" applyFill="1" applyBorder="1" applyAlignment="1">
      <alignment horizontal="center"/>
    </xf>
    <xf numFmtId="0" fontId="10" fillId="0" borderId="19" xfId="2" applyFont="1" applyFill="1" applyBorder="1" applyAlignment="1">
      <alignment horizontal="center"/>
    </xf>
    <xf numFmtId="0" fontId="10" fillId="0" borderId="20" xfId="2" applyFont="1" applyFill="1" applyBorder="1" applyAlignment="1">
      <alignment horizontal="center"/>
    </xf>
    <xf numFmtId="0" fontId="10" fillId="0" borderId="21" xfId="2" applyFont="1" applyFill="1" applyBorder="1" applyAlignment="1">
      <alignment horizontal="center"/>
    </xf>
    <xf numFmtId="0" fontId="10" fillId="0" borderId="22" xfId="2" applyFont="1" applyFill="1" applyBorder="1" applyAlignment="1">
      <alignment horizontal="center"/>
    </xf>
    <xf numFmtId="0" fontId="2" fillId="0" borderId="23" xfId="2" applyFont="1" applyFill="1" applyBorder="1"/>
    <xf numFmtId="0" fontId="2" fillId="0" borderId="13" xfId="2" applyFont="1" applyFill="1" applyBorder="1"/>
    <xf numFmtId="0" fontId="10" fillId="0" borderId="13" xfId="2" applyFont="1" applyFill="1" applyBorder="1"/>
    <xf numFmtId="0" fontId="2" fillId="0" borderId="10" xfId="2" applyFont="1" applyFill="1" applyBorder="1"/>
    <xf numFmtId="0" fontId="10" fillId="0" borderId="24" xfId="2" applyFont="1" applyFill="1" applyBorder="1" applyAlignment="1">
      <alignment horizontal="center"/>
    </xf>
    <xf numFmtId="0" fontId="2" fillId="0" borderId="14" xfId="2" applyFont="1" applyFill="1" applyBorder="1"/>
    <xf numFmtId="0" fontId="10" fillId="0" borderId="14" xfId="2" applyFont="1" applyFill="1" applyBorder="1"/>
    <xf numFmtId="0" fontId="2" fillId="0" borderId="25" xfId="2" applyFont="1" applyFill="1" applyBorder="1"/>
    <xf numFmtId="0" fontId="10" fillId="0" borderId="26" xfId="2" applyFont="1" applyFill="1" applyBorder="1" applyAlignment="1">
      <alignment horizontal="center"/>
    </xf>
    <xf numFmtId="0" fontId="10" fillId="0" borderId="27" xfId="2" applyFont="1" applyFill="1" applyBorder="1"/>
    <xf numFmtId="4" fontId="10" fillId="0" borderId="14" xfId="2" applyNumberFormat="1" applyFont="1" applyFill="1" applyBorder="1"/>
    <xf numFmtId="4" fontId="2" fillId="0" borderId="14" xfId="2" applyNumberFormat="1" applyFont="1" applyFill="1" applyBorder="1"/>
    <xf numFmtId="4" fontId="11" fillId="0" borderId="26" xfId="2" applyNumberFormat="1" applyFont="1" applyFill="1" applyBorder="1"/>
    <xf numFmtId="0" fontId="2" fillId="0" borderId="27" xfId="2" applyFill="1" applyBorder="1"/>
    <xf numFmtId="44" fontId="2" fillId="0" borderId="14" xfId="2" applyNumberFormat="1" applyFont="1" applyFill="1" applyBorder="1"/>
    <xf numFmtId="4" fontId="10" fillId="0" borderId="26" xfId="2" applyNumberFormat="1" applyFont="1" applyFill="1" applyBorder="1"/>
    <xf numFmtId="0" fontId="2" fillId="0" borderId="27" xfId="2" applyFont="1" applyFill="1" applyBorder="1"/>
    <xf numFmtId="44" fontId="2" fillId="0" borderId="14" xfId="1" applyFont="1" applyFill="1" applyBorder="1"/>
    <xf numFmtId="0" fontId="10" fillId="0" borderId="0" xfId="2" applyFont="1" applyFill="1"/>
    <xf numFmtId="4" fontId="2" fillId="0" borderId="0" xfId="2" applyNumberFormat="1" applyFont="1" applyFill="1"/>
    <xf numFmtId="0" fontId="2" fillId="0" borderId="28" xfId="2" applyFont="1" applyFill="1" applyBorder="1"/>
    <xf numFmtId="4" fontId="10" fillId="0" borderId="29" xfId="2" applyNumberFormat="1" applyFont="1" applyFill="1" applyBorder="1"/>
    <xf numFmtId="4" fontId="2" fillId="0" borderId="29" xfId="2" applyNumberFormat="1" applyFont="1" applyFill="1" applyBorder="1"/>
    <xf numFmtId="4" fontId="10" fillId="0" borderId="30" xfId="2" applyNumberFormat="1" applyFont="1" applyFill="1" applyBorder="1"/>
    <xf numFmtId="4" fontId="10" fillId="0" borderId="18" xfId="2" applyNumberFormat="1" applyFont="1" applyFill="1" applyBorder="1"/>
    <xf numFmtId="4" fontId="2" fillId="0" borderId="18" xfId="2" applyNumberFormat="1" applyFont="1" applyFill="1" applyBorder="1"/>
    <xf numFmtId="4" fontId="2" fillId="0" borderId="25" xfId="2" applyNumberFormat="1" applyFont="1" applyFill="1" applyBorder="1"/>
    <xf numFmtId="0" fontId="10" fillId="0" borderId="31" xfId="2" applyFont="1" applyFill="1" applyBorder="1" applyAlignment="1">
      <alignment horizontal="center"/>
    </xf>
    <xf numFmtId="4" fontId="10" fillId="0" borderId="31" xfId="2" applyNumberFormat="1" applyFont="1" applyFill="1" applyBorder="1"/>
    <xf numFmtId="4" fontId="10" fillId="0" borderId="0" xfId="2" applyNumberFormat="1" applyFont="1" applyFill="1"/>
    <xf numFmtId="0" fontId="5" fillId="0" borderId="0" xfId="2" applyFont="1" applyFill="1" applyAlignment="1">
      <alignment horizontal="center"/>
    </xf>
    <xf numFmtId="4" fontId="4" fillId="0" borderId="0" xfId="2" applyNumberFormat="1" applyFont="1" applyFill="1"/>
    <xf numFmtId="0" fontId="5" fillId="0" borderId="0" xfId="2" applyFont="1" applyFill="1" applyAlignment="1"/>
    <xf numFmtId="0" fontId="5" fillId="0" borderId="0" xfId="2" applyFont="1" applyFill="1" applyAlignment="1">
      <alignment horizontal="center"/>
    </xf>
    <xf numFmtId="4" fontId="5" fillId="0" borderId="0" xfId="2" applyNumberFormat="1" applyFont="1" applyFill="1"/>
    <xf numFmtId="4" fontId="4" fillId="0" borderId="0" xfId="2" applyNumberFormat="1" applyFont="1" applyFill="1" applyBorder="1"/>
    <xf numFmtId="0" fontId="4" fillId="0" borderId="32" xfId="2" applyFont="1" applyFill="1" applyBorder="1"/>
    <xf numFmtId="0" fontId="5" fillId="0" borderId="32" xfId="2" applyFont="1" applyFill="1" applyBorder="1"/>
    <xf numFmtId="0" fontId="5" fillId="0" borderId="0" xfId="2" applyFont="1" applyFill="1" applyBorder="1"/>
    <xf numFmtId="4" fontId="4" fillId="0" borderId="32" xfId="2" applyNumberFormat="1" applyFont="1" applyFill="1" applyBorder="1"/>
    <xf numFmtId="0" fontId="4" fillId="0" borderId="0" xfId="2" applyFont="1" applyFill="1" applyBorder="1"/>
    <xf numFmtId="4" fontId="2" fillId="0" borderId="0" xfId="2" applyNumberFormat="1" applyFont="1" applyFill="1" applyBorder="1"/>
    <xf numFmtId="0" fontId="5" fillId="0" borderId="0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10" fillId="0" borderId="0" xfId="2" applyFont="1" applyFill="1" applyAlignment="1">
      <alignment horizontal="center"/>
    </xf>
  </cellXfs>
  <cellStyles count="145">
    <cellStyle name="20% - Énfasis1 2" xfId="3"/>
    <cellStyle name="20% - Énfasis1 3" xfId="4"/>
    <cellStyle name="20% - Énfasis1 4" xfId="5"/>
    <cellStyle name="20% - Énfasis2 2" xfId="6"/>
    <cellStyle name="20% - Énfasis2 3" xfId="7"/>
    <cellStyle name="20% - Énfasis2 4" xfId="8"/>
    <cellStyle name="20% - Énfasis3 2" xfId="9"/>
    <cellStyle name="20% - Énfasis3 3" xfId="10"/>
    <cellStyle name="20% - Énfasis3 4" xfId="11"/>
    <cellStyle name="20% - Énfasis4 2" xfId="12"/>
    <cellStyle name="20% - Énfasis4 3" xfId="13"/>
    <cellStyle name="20% - Énfasis4 4" xfId="14"/>
    <cellStyle name="20% - Énfasis5 2" xfId="15"/>
    <cellStyle name="20% - Énfasis5 3" xfId="16"/>
    <cellStyle name="20% - Énfasis5 4" xfId="17"/>
    <cellStyle name="20% - Énfasis6 2" xfId="18"/>
    <cellStyle name="20% - Énfasis6 3" xfId="19"/>
    <cellStyle name="20% - Énfasis6 4" xfId="20"/>
    <cellStyle name="40% - Énfasis1 2" xfId="21"/>
    <cellStyle name="40% - Énfasis1 3" xfId="22"/>
    <cellStyle name="40% - Énfasis1 4" xfId="23"/>
    <cellStyle name="40% - Énfasis2 2" xfId="24"/>
    <cellStyle name="40% - Énfasis2 3" xfId="25"/>
    <cellStyle name="40% - Énfasis2 4" xfId="26"/>
    <cellStyle name="40% - Énfasis3 2" xfId="27"/>
    <cellStyle name="40% - Énfasis3 3" xfId="28"/>
    <cellStyle name="40% - Énfasis3 4" xfId="29"/>
    <cellStyle name="40% - Énfasis4 2" xfId="30"/>
    <cellStyle name="40% - Énfasis4 3" xfId="31"/>
    <cellStyle name="40% - Énfasis4 4" xfId="32"/>
    <cellStyle name="40% - Énfasis5 2" xfId="33"/>
    <cellStyle name="40% - Énfasis5 3" xfId="34"/>
    <cellStyle name="40% - Énfasis5 4" xfId="35"/>
    <cellStyle name="40% - Énfasis6 2" xfId="36"/>
    <cellStyle name="40% - Énfasis6 3" xfId="37"/>
    <cellStyle name="40% - Énfasis6 4" xfId="38"/>
    <cellStyle name="60% - Énfasis1 2" xfId="39"/>
    <cellStyle name="60% - Énfasis1 3" xfId="40"/>
    <cellStyle name="60% - Énfasis1 4" xfId="41"/>
    <cellStyle name="60% - Énfasis2 2" xfId="42"/>
    <cellStyle name="60% - Énfasis2 3" xfId="43"/>
    <cellStyle name="60% - Énfasis2 4" xfId="44"/>
    <cellStyle name="60% - Énfasis3 2" xfId="45"/>
    <cellStyle name="60% - Énfasis3 3" xfId="46"/>
    <cellStyle name="60% - Énfasis3 4" xfId="47"/>
    <cellStyle name="60% - Énfasis4 2" xfId="48"/>
    <cellStyle name="60% - Énfasis4 3" xfId="49"/>
    <cellStyle name="60% - Énfasis4 4" xfId="50"/>
    <cellStyle name="60% - Énfasis5 2" xfId="51"/>
    <cellStyle name="60% - Énfasis5 3" xfId="52"/>
    <cellStyle name="60% - Énfasis5 4" xfId="53"/>
    <cellStyle name="60% - Énfasis6 2" xfId="54"/>
    <cellStyle name="60% - Énfasis6 3" xfId="55"/>
    <cellStyle name="60% - Énfasis6 4" xfId="56"/>
    <cellStyle name="Buena 2" xfId="57"/>
    <cellStyle name="Buena 3" xfId="58"/>
    <cellStyle name="Buena 4" xfId="59"/>
    <cellStyle name="Cálculo 2" xfId="60"/>
    <cellStyle name="Cálculo 3" xfId="61"/>
    <cellStyle name="Cálculo 4" xfId="62"/>
    <cellStyle name="Celda de comprobación 2" xfId="63"/>
    <cellStyle name="Celda de comprobación 3" xfId="64"/>
    <cellStyle name="Celda de comprobación 4" xfId="65"/>
    <cellStyle name="Celda vinculada 2" xfId="66"/>
    <cellStyle name="Celda vinculada 3" xfId="67"/>
    <cellStyle name="Celda vinculada 4" xfId="68"/>
    <cellStyle name="Encabezado 4 2" xfId="69"/>
    <cellStyle name="Encabezado 4 3" xfId="70"/>
    <cellStyle name="Encabezado 4 4" xfId="71"/>
    <cellStyle name="Énfasis1 2" xfId="72"/>
    <cellStyle name="Énfasis1 3" xfId="73"/>
    <cellStyle name="Énfasis1 4" xfId="74"/>
    <cellStyle name="Énfasis2 2" xfId="75"/>
    <cellStyle name="Énfasis2 3" xfId="76"/>
    <cellStyle name="Énfasis2 4" xfId="77"/>
    <cellStyle name="Énfasis3 2" xfId="78"/>
    <cellStyle name="Énfasis3 3" xfId="79"/>
    <cellStyle name="Énfasis3 4" xfId="80"/>
    <cellStyle name="Énfasis4 2" xfId="81"/>
    <cellStyle name="Énfasis4 3" xfId="82"/>
    <cellStyle name="Énfasis4 4" xfId="83"/>
    <cellStyle name="Énfasis5 2" xfId="84"/>
    <cellStyle name="Énfasis5 3" xfId="85"/>
    <cellStyle name="Énfasis5 4" xfId="86"/>
    <cellStyle name="Énfasis6 2" xfId="87"/>
    <cellStyle name="Énfasis6 3" xfId="88"/>
    <cellStyle name="Énfasis6 4" xfId="89"/>
    <cellStyle name="Entrada 2" xfId="90"/>
    <cellStyle name="Entrada 3" xfId="91"/>
    <cellStyle name="Entrada 4" xfId="92"/>
    <cellStyle name="Hipervínculo 5" xfId="93"/>
    <cellStyle name="Incorrecto 2" xfId="94"/>
    <cellStyle name="Incorrecto 3" xfId="95"/>
    <cellStyle name="Incorrecto 4" xfId="96"/>
    <cellStyle name="Millares 2" xfId="97"/>
    <cellStyle name="Millares 3" xfId="98"/>
    <cellStyle name="Millares 4" xfId="99"/>
    <cellStyle name="Millares 5" xfId="100"/>
    <cellStyle name="Moneda" xfId="1" builtinId="4"/>
    <cellStyle name="Moneda 2" xfId="101"/>
    <cellStyle name="Neutral 2" xfId="102"/>
    <cellStyle name="Neutral 3" xfId="103"/>
    <cellStyle name="Neutral 4" xfId="104"/>
    <cellStyle name="Normal" xfId="0" builtinId="0"/>
    <cellStyle name="Normal 2" xfId="2"/>
    <cellStyle name="Normal 2 2" xfId="105"/>
    <cellStyle name="Normal 2 3" xfId="106"/>
    <cellStyle name="Normal 2 4" xfId="107"/>
    <cellStyle name="Normal 3" xfId="108"/>
    <cellStyle name="Normal 3 2" xfId="109"/>
    <cellStyle name="Normal 3 2 2" xfId="110"/>
    <cellStyle name="Normal 3 3" xfId="111"/>
    <cellStyle name="Normal 3 4" xfId="112"/>
    <cellStyle name="Normal 3 5" xfId="113"/>
    <cellStyle name="Normal 4" xfId="114"/>
    <cellStyle name="Normal 5" xfId="115"/>
    <cellStyle name="Normal 6" xfId="116"/>
    <cellStyle name="Notas 2" xfId="117"/>
    <cellStyle name="Notas 3" xfId="118"/>
    <cellStyle name="Notas 4" xfId="119"/>
    <cellStyle name="Porcentaje 2" xfId="120"/>
    <cellStyle name="Salida 2" xfId="121"/>
    <cellStyle name="Salida 3" xfId="122"/>
    <cellStyle name="Salida 4" xfId="123"/>
    <cellStyle name="Texto de advertencia 2" xfId="124"/>
    <cellStyle name="Texto de advertencia 3" xfId="125"/>
    <cellStyle name="Texto de advertencia 4" xfId="126"/>
    <cellStyle name="Texto explicativo 2" xfId="127"/>
    <cellStyle name="Texto explicativo 3" xfId="128"/>
    <cellStyle name="Texto explicativo 4" xfId="129"/>
    <cellStyle name="Título 1 2" xfId="130"/>
    <cellStyle name="Título 1 3" xfId="131"/>
    <cellStyle name="Título 1 4" xfId="132"/>
    <cellStyle name="Título 2 2" xfId="133"/>
    <cellStyle name="Título 2 3" xfId="134"/>
    <cellStyle name="Título 2 4" xfId="135"/>
    <cellStyle name="Título 3 2" xfId="136"/>
    <cellStyle name="Título 3 3" xfId="137"/>
    <cellStyle name="Título 3 4" xfId="138"/>
    <cellStyle name="Título 4" xfId="139"/>
    <cellStyle name="Título 5" xfId="140"/>
    <cellStyle name="Título 6" xfId="141"/>
    <cellStyle name="Total 2" xfId="142"/>
    <cellStyle name="Total 3" xfId="143"/>
    <cellStyle name="Total 4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133350</xdr:rowOff>
    </xdr:from>
    <xdr:to>
      <xdr:col>6</xdr:col>
      <xdr:colOff>409575</xdr:colOff>
      <xdr:row>13</xdr:row>
      <xdr:rowOff>9525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260" r="-2" b="81059"/>
        <a:stretch>
          <a:fillRect/>
        </a:stretch>
      </xdr:blipFill>
      <xdr:spPr bwMode="auto">
        <a:xfrm>
          <a:off x="495300" y="457200"/>
          <a:ext cx="88582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eyes\Downloads\12%20ESTADOS%20FINANCIEROS%20DIC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Est Res"/>
      <sheetName val="Bal Comp"/>
      <sheetName val="Or y Apl"/>
      <sheetName val="Flujo Efvo."/>
      <sheetName val="REP SUB"/>
      <sheetName val="FEDERAL"/>
      <sheetName val="ESTATAL"/>
      <sheetName val="Propios"/>
      <sheetName val="Edo. Pptal."/>
      <sheetName val="no imprimir"/>
      <sheetName val="ENCAB"/>
      <sheetName val="P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E25">
            <v>17577641.640000001</v>
          </cell>
          <cell r="F25">
            <v>3688358.36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V97"/>
  <sheetViews>
    <sheetView tabSelected="1" topLeftCell="AC1" zoomScaleNormal="100" workbookViewId="0">
      <selection activeCell="D1" sqref="D1:AV65536"/>
    </sheetView>
  </sheetViews>
  <sheetFormatPr baseColWidth="10" defaultRowHeight="12.75" x14ac:dyDescent="0.2"/>
  <cols>
    <col min="1" max="1" width="2.5703125" style="1" customWidth="1"/>
    <col min="2" max="2" width="3.7109375" style="1" customWidth="1"/>
    <col min="3" max="3" width="1.140625" style="1" customWidth="1"/>
    <col min="4" max="4" width="106" style="1" bestFit="1" customWidth="1"/>
    <col min="5" max="5" width="20.7109375" style="1" customWidth="1"/>
    <col min="6" max="6" width="20.7109375" style="1" hidden="1" customWidth="1"/>
    <col min="7" max="7" width="20.7109375" style="1" customWidth="1"/>
    <col min="8" max="8" width="20.7109375" style="1" hidden="1" customWidth="1"/>
    <col min="9" max="9" width="0.140625" style="1" customWidth="1"/>
    <col min="10" max="10" width="16.85546875" style="1" bestFit="1" customWidth="1"/>
    <col min="11" max="12" width="15" style="1" customWidth="1"/>
    <col min="13" max="13" width="16.7109375" style="1" customWidth="1"/>
    <col min="14" max="14" width="15.42578125" style="1" customWidth="1"/>
    <col min="15" max="15" width="18.5703125" style="1" customWidth="1"/>
    <col min="16" max="16" width="20.7109375" style="1" customWidth="1"/>
    <col min="17" max="17" width="20.7109375" style="1" hidden="1" customWidth="1"/>
    <col min="18" max="18" width="20.5703125" style="1" hidden="1" customWidth="1"/>
    <col min="19" max="19" width="15.140625" style="1" customWidth="1"/>
    <col min="20" max="20" width="14.28515625" style="1" customWidth="1"/>
    <col min="21" max="21" width="20.7109375" style="1" customWidth="1"/>
    <col min="22" max="22" width="19.28515625" style="1" customWidth="1"/>
    <col min="23" max="23" width="15" style="1" customWidth="1"/>
    <col min="24" max="27" width="20.7109375" style="1" hidden="1" customWidth="1"/>
    <col min="28" max="29" width="20.7109375" style="1" customWidth="1"/>
    <col min="30" max="30" width="20.7109375" style="1" hidden="1" customWidth="1"/>
    <col min="31" max="31" width="18.85546875" style="1" hidden="1" customWidth="1"/>
    <col min="32" max="33" width="17.28515625" style="1" customWidth="1"/>
    <col min="34" max="34" width="23.140625" style="1" hidden="1" customWidth="1"/>
    <col min="35" max="35" width="16.42578125" style="1" customWidth="1"/>
    <col min="36" max="36" width="20.7109375" style="1" hidden="1" customWidth="1"/>
    <col min="37" max="37" width="14" style="1" customWidth="1"/>
    <col min="38" max="38" width="14.7109375" style="1" hidden="1" customWidth="1"/>
    <col min="39" max="39" width="35.5703125" style="1" hidden="1" customWidth="1"/>
    <col min="40" max="40" width="16.5703125" style="1" hidden="1" customWidth="1"/>
    <col min="41" max="42" width="14.7109375" style="1" hidden="1" customWidth="1"/>
    <col min="43" max="43" width="16.28515625" style="1" customWidth="1"/>
    <col min="44" max="44" width="16.28515625" style="1" hidden="1" customWidth="1"/>
    <col min="45" max="47" width="20.7109375" style="1" customWidth="1"/>
    <col min="48" max="16384" width="11.42578125" style="1"/>
  </cols>
  <sheetData>
    <row r="1" spans="2:9" ht="12.75" customHeight="1" x14ac:dyDescent="0.2">
      <c r="I1" s="2"/>
    </row>
    <row r="2" spans="2:9" ht="12.75" customHeight="1" x14ac:dyDescent="0.25">
      <c r="D2" s="3"/>
      <c r="E2" s="3"/>
      <c r="F2" s="4"/>
      <c r="G2" s="4"/>
      <c r="H2" s="4"/>
      <c r="I2" s="5"/>
    </row>
    <row r="3" spans="2:9" ht="12.75" customHeight="1" x14ac:dyDescent="0.2">
      <c r="E3" s="6"/>
      <c r="F3" s="4"/>
      <c r="G3" s="4"/>
      <c r="H3" s="4"/>
      <c r="I3" s="5"/>
    </row>
    <row r="4" spans="2:9" ht="12.75" customHeight="1" x14ac:dyDescent="0.35">
      <c r="D4" s="7"/>
      <c r="E4" s="6"/>
      <c r="F4" s="4"/>
      <c r="G4" s="4"/>
      <c r="H4" s="4"/>
      <c r="I4" s="5"/>
    </row>
    <row r="5" spans="2:9" ht="12.75" customHeight="1" x14ac:dyDescent="0.35">
      <c r="D5" s="7"/>
      <c r="E5" s="6"/>
      <c r="F5" s="4"/>
      <c r="G5" s="4"/>
      <c r="H5" s="4"/>
      <c r="I5" s="5"/>
    </row>
    <row r="6" spans="2:9" ht="12.75" customHeight="1" x14ac:dyDescent="0.35">
      <c r="D6" s="7"/>
      <c r="E6" s="6"/>
      <c r="F6" s="4"/>
      <c r="G6" s="4"/>
      <c r="H6" s="4"/>
      <c r="I6" s="5"/>
    </row>
    <row r="7" spans="2:9" ht="12.75" customHeight="1" x14ac:dyDescent="0.35">
      <c r="D7" s="7"/>
      <c r="E7" s="6"/>
      <c r="F7" s="4"/>
      <c r="G7" s="4"/>
      <c r="H7" s="4"/>
      <c r="I7" s="5"/>
    </row>
    <row r="8" spans="2:9" ht="12.75" customHeight="1" x14ac:dyDescent="0.35">
      <c r="D8" s="7"/>
      <c r="E8" s="6"/>
      <c r="F8" s="4"/>
      <c r="G8" s="4"/>
      <c r="H8" s="4"/>
      <c r="I8" s="5"/>
    </row>
    <row r="9" spans="2:9" ht="12.75" customHeight="1" x14ac:dyDescent="0.35">
      <c r="D9" s="7"/>
      <c r="E9" s="6"/>
      <c r="F9" s="4"/>
      <c r="G9" s="4"/>
      <c r="H9" s="4"/>
      <c r="I9" s="5"/>
    </row>
    <row r="10" spans="2:9" ht="12.75" customHeight="1" x14ac:dyDescent="0.35">
      <c r="D10" s="7"/>
      <c r="E10" s="6"/>
      <c r="F10" s="4"/>
      <c r="G10" s="4"/>
      <c r="H10" s="4"/>
      <c r="I10" s="5"/>
    </row>
    <row r="11" spans="2:9" ht="12.75" customHeight="1" x14ac:dyDescent="0.35">
      <c r="D11" s="7"/>
      <c r="E11" s="6"/>
      <c r="F11" s="4"/>
      <c r="G11" s="4"/>
      <c r="H11" s="4"/>
      <c r="I11" s="5"/>
    </row>
    <row r="12" spans="2:9" ht="12.75" customHeight="1" x14ac:dyDescent="0.35">
      <c r="D12" s="7"/>
      <c r="E12" s="6"/>
      <c r="F12" s="4"/>
      <c r="G12" s="4"/>
      <c r="H12" s="4"/>
      <c r="I12" s="5"/>
    </row>
    <row r="13" spans="2:9" ht="12.75" customHeight="1" x14ac:dyDescent="0.35">
      <c r="D13" s="7"/>
      <c r="E13" s="6"/>
      <c r="F13" s="4"/>
      <c r="G13" s="4"/>
      <c r="H13" s="4"/>
      <c r="I13" s="5"/>
    </row>
    <row r="16" spans="2:9" x14ac:dyDescent="0.2">
      <c r="B16" s="8">
        <v>42705</v>
      </c>
    </row>
    <row r="18" spans="1:47" ht="13.5" thickBot="1" x14ac:dyDescent="0.25"/>
    <row r="19" spans="1:47" x14ac:dyDescent="0.2">
      <c r="D19" s="9"/>
      <c r="E19" s="10"/>
      <c r="F19" s="10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2"/>
    </row>
    <row r="20" spans="1:47" s="13" customFormat="1" ht="20.25" x14ac:dyDescent="0.3">
      <c r="D20" s="14" t="s">
        <v>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6"/>
    </row>
    <row r="21" spans="1:47" s="13" customFormat="1" x14ac:dyDescent="0.2">
      <c r="C21" s="13">
        <v>0</v>
      </c>
      <c r="D21" s="17"/>
      <c r="E21" s="18"/>
      <c r="F21" s="18"/>
      <c r="G21" s="18"/>
      <c r="H21" s="19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20"/>
    </row>
    <row r="22" spans="1:47" s="13" customFormat="1" x14ac:dyDescent="0.2">
      <c r="C22" s="13">
        <v>0</v>
      </c>
      <c r="D22" s="21" t="s">
        <v>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3"/>
    </row>
    <row r="23" spans="1:47" s="13" customFormat="1" x14ac:dyDescent="0.2">
      <c r="C23" s="13">
        <v>0</v>
      </c>
      <c r="D23" s="21" t="s">
        <v>2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:47" s="13" customFormat="1" ht="13.5" thickBot="1" x14ac:dyDescent="0.25">
      <c r="C24" s="13">
        <v>0</v>
      </c>
      <c r="D24" s="24"/>
      <c r="E24" s="18"/>
      <c r="F24" s="18"/>
      <c r="G24" s="18"/>
      <c r="H24" s="19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20"/>
    </row>
    <row r="25" spans="1:47" s="13" customFormat="1" ht="13.5" thickBot="1" x14ac:dyDescent="0.25">
      <c r="D25" s="25"/>
      <c r="E25" s="26" t="s">
        <v>3</v>
      </c>
      <c r="F25" s="26" t="s">
        <v>4</v>
      </c>
      <c r="G25" s="26" t="s">
        <v>5</v>
      </c>
      <c r="H25" s="26" t="s">
        <v>6</v>
      </c>
      <c r="I25" s="26" t="s">
        <v>7</v>
      </c>
      <c r="J25" s="27" t="s">
        <v>8</v>
      </c>
      <c r="K25" s="28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9"/>
      <c r="AT25" s="29" t="s">
        <v>8</v>
      </c>
      <c r="AU25" s="30" t="s">
        <v>9</v>
      </c>
    </row>
    <row r="26" spans="1:47" s="13" customFormat="1" x14ac:dyDescent="0.2">
      <c r="D26" s="25" t="s">
        <v>10</v>
      </c>
      <c r="E26" s="26" t="s">
        <v>11</v>
      </c>
      <c r="F26" s="26" t="s">
        <v>12</v>
      </c>
      <c r="G26" s="26" t="s">
        <v>13</v>
      </c>
      <c r="H26" s="26" t="s">
        <v>14</v>
      </c>
      <c r="I26" s="26" t="s">
        <v>15</v>
      </c>
      <c r="J26" s="27" t="s">
        <v>16</v>
      </c>
      <c r="K26" s="31" t="s">
        <v>17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3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5"/>
      <c r="AT26" s="36" t="s">
        <v>16</v>
      </c>
      <c r="AU26" s="30" t="s">
        <v>18</v>
      </c>
    </row>
    <row r="27" spans="1:47" s="13" customFormat="1" ht="63" customHeight="1" x14ac:dyDescent="0.2">
      <c r="C27" s="13">
        <v>0</v>
      </c>
      <c r="D27" s="37"/>
      <c r="E27" s="38"/>
      <c r="F27" s="38"/>
      <c r="G27" s="38"/>
      <c r="H27" s="38">
        <v>2015</v>
      </c>
      <c r="I27" s="38"/>
      <c r="J27" s="38" t="s">
        <v>19</v>
      </c>
      <c r="K27" s="39" t="s">
        <v>20</v>
      </c>
      <c r="L27" s="40" t="s">
        <v>21</v>
      </c>
      <c r="M27" s="40" t="s">
        <v>22</v>
      </c>
      <c r="N27" s="40" t="s">
        <v>23</v>
      </c>
      <c r="O27" s="40" t="s">
        <v>24</v>
      </c>
      <c r="P27" s="40" t="s">
        <v>25</v>
      </c>
      <c r="Q27" s="40" t="s">
        <v>26</v>
      </c>
      <c r="R27" s="40" t="s">
        <v>27</v>
      </c>
      <c r="S27" s="40" t="s">
        <v>28</v>
      </c>
      <c r="T27" s="40" t="s">
        <v>29</v>
      </c>
      <c r="U27" s="40" t="s">
        <v>30</v>
      </c>
      <c r="V27" s="40" t="s">
        <v>31</v>
      </c>
      <c r="W27" s="40" t="s">
        <v>32</v>
      </c>
      <c r="X27" s="40" t="s">
        <v>33</v>
      </c>
      <c r="Y27" s="40" t="s">
        <v>34</v>
      </c>
      <c r="Z27" s="40" t="s">
        <v>35</v>
      </c>
      <c r="AA27" s="40" t="s">
        <v>36</v>
      </c>
      <c r="AB27" s="40" t="s">
        <v>37</v>
      </c>
      <c r="AC27" s="40" t="s">
        <v>38</v>
      </c>
      <c r="AD27" s="40" t="s">
        <v>39</v>
      </c>
      <c r="AE27" s="40" t="s">
        <v>40</v>
      </c>
      <c r="AF27" s="40" t="s">
        <v>41</v>
      </c>
      <c r="AG27" s="40" t="s">
        <v>42</v>
      </c>
      <c r="AH27" s="40" t="s">
        <v>43</v>
      </c>
      <c r="AI27" s="40" t="s">
        <v>44</v>
      </c>
      <c r="AJ27" s="40" t="s">
        <v>45</v>
      </c>
      <c r="AK27" s="40" t="s">
        <v>46</v>
      </c>
      <c r="AL27" s="40" t="s">
        <v>47</v>
      </c>
      <c r="AM27" s="40" t="s">
        <v>48</v>
      </c>
      <c r="AN27" s="40" t="s">
        <v>49</v>
      </c>
      <c r="AO27" s="40" t="s">
        <v>50</v>
      </c>
      <c r="AP27" s="40" t="s">
        <v>51</v>
      </c>
      <c r="AQ27" s="40" t="s">
        <v>52</v>
      </c>
      <c r="AR27" s="40" t="s">
        <v>53</v>
      </c>
      <c r="AS27" s="41" t="s">
        <v>54</v>
      </c>
      <c r="AT27" s="42" t="s">
        <v>55</v>
      </c>
      <c r="AU27" s="43" t="s">
        <v>8</v>
      </c>
    </row>
    <row r="28" spans="1:47" s="13" customFormat="1" ht="13.5" thickBot="1" x14ac:dyDescent="0.25">
      <c r="C28" s="13">
        <v>0</v>
      </c>
      <c r="D28" s="44"/>
      <c r="E28" s="45"/>
      <c r="F28" s="45"/>
      <c r="G28" s="45"/>
      <c r="H28" s="45"/>
      <c r="I28" s="45"/>
      <c r="J28" s="45"/>
      <c r="K28" s="46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6"/>
      <c r="AT28" s="46"/>
      <c r="AU28" s="47"/>
    </row>
    <row r="29" spans="1:47" s="13" customFormat="1" x14ac:dyDescent="0.2">
      <c r="D29" s="48"/>
      <c r="E29" s="49"/>
      <c r="F29" s="49"/>
      <c r="G29" s="49"/>
      <c r="H29" s="50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51"/>
      <c r="AU29" s="52"/>
    </row>
    <row r="30" spans="1:47" s="13" customFormat="1" x14ac:dyDescent="0.2">
      <c r="C30" s="13" t="s">
        <v>2</v>
      </c>
      <c r="D30" s="24"/>
      <c r="E30" s="53"/>
      <c r="F30" s="53"/>
      <c r="G30" s="53"/>
      <c r="H30" s="54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5"/>
      <c r="AU30" s="56"/>
    </row>
    <row r="31" spans="1:47" s="13" customFormat="1" x14ac:dyDescent="0.2">
      <c r="B31" s="13">
        <v>2403141.2999999998</v>
      </c>
      <c r="C31" s="18">
        <v>0</v>
      </c>
      <c r="D31" s="57" t="s">
        <v>56</v>
      </c>
      <c r="E31" s="58">
        <f>+'[1]Edo. Pptal.'!E25</f>
        <v>17577641.640000001</v>
      </c>
      <c r="F31" s="58"/>
      <c r="G31" s="58">
        <f>+E31</f>
        <v>17577641.640000001</v>
      </c>
      <c r="H31" s="58"/>
      <c r="J31" s="58">
        <f>SUM(J32:J52)</f>
        <v>17751948.849999998</v>
      </c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8">
        <f>SUM(AS32:AS52)</f>
        <v>2063773.3800000001</v>
      </c>
      <c r="AT31" s="58">
        <f>+J31+AS31</f>
        <v>19815722.229999997</v>
      </c>
      <c r="AU31" s="60"/>
    </row>
    <row r="32" spans="1:47" s="13" customFormat="1" x14ac:dyDescent="0.2">
      <c r="A32" s="1"/>
      <c r="C32" s="18"/>
      <c r="D32" s="61" t="s">
        <v>57</v>
      </c>
      <c r="E32" s="58"/>
      <c r="F32" s="58"/>
      <c r="G32" s="58"/>
      <c r="H32" s="58"/>
      <c r="J32" s="59">
        <v>633617.94000000006</v>
      </c>
      <c r="K32" s="62">
        <v>0</v>
      </c>
      <c r="L32" s="62">
        <v>58683.409999999974</v>
      </c>
      <c r="M32" s="62">
        <v>0</v>
      </c>
      <c r="N32" s="62">
        <v>0</v>
      </c>
      <c r="O32" s="62">
        <v>0</v>
      </c>
      <c r="P32" s="62">
        <v>25438.22</v>
      </c>
      <c r="Q32" s="62">
        <v>0</v>
      </c>
      <c r="R32" s="62">
        <v>0</v>
      </c>
      <c r="S32" s="62">
        <v>34800</v>
      </c>
      <c r="T32" s="62">
        <v>0</v>
      </c>
      <c r="U32" s="62">
        <v>0</v>
      </c>
      <c r="V32" s="62">
        <v>0</v>
      </c>
      <c r="W32" s="62">
        <v>0</v>
      </c>
      <c r="X32" s="62">
        <v>0</v>
      </c>
      <c r="Y32" s="62">
        <v>0</v>
      </c>
      <c r="Z32" s="62">
        <v>0</v>
      </c>
      <c r="AA32" s="62">
        <v>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Q32" s="62">
        <v>0</v>
      </c>
      <c r="AR32" s="62">
        <v>0</v>
      </c>
      <c r="AS32" s="62">
        <f>SUM(K32:AR32)</f>
        <v>118921.62999999998</v>
      </c>
      <c r="AT32" s="59">
        <f t="shared" ref="AT32:AT52" si="0">AS32+J32</f>
        <v>752539.57000000007</v>
      </c>
      <c r="AU32" s="63"/>
    </row>
    <row r="33" spans="1:47" s="13" customFormat="1" x14ac:dyDescent="0.2">
      <c r="C33" s="18"/>
      <c r="D33" s="64" t="s">
        <v>58</v>
      </c>
      <c r="E33" s="58"/>
      <c r="F33" s="58"/>
      <c r="G33" s="58"/>
      <c r="H33" s="58"/>
      <c r="J33" s="59">
        <v>476319.12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f t="shared" ref="AS33:AS52" si="1">SUM(K33:AR33)</f>
        <v>0</v>
      </c>
      <c r="AT33" s="59">
        <f t="shared" si="0"/>
        <v>476319.12</v>
      </c>
      <c r="AU33" s="63"/>
    </row>
    <row r="34" spans="1:47" s="13" customFormat="1" x14ac:dyDescent="0.2">
      <c r="A34" s="1"/>
      <c r="C34" s="18"/>
      <c r="D34" s="61" t="s">
        <v>59</v>
      </c>
      <c r="E34" s="58"/>
      <c r="F34" s="58"/>
      <c r="G34" s="58"/>
      <c r="H34" s="58"/>
      <c r="J34" s="59">
        <v>489709.39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f t="shared" si="1"/>
        <v>0</v>
      </c>
      <c r="AT34" s="59">
        <f t="shared" si="0"/>
        <v>489709.39</v>
      </c>
      <c r="AU34" s="63"/>
    </row>
    <row r="35" spans="1:47" s="13" customFormat="1" x14ac:dyDescent="0.2">
      <c r="A35" s="1"/>
      <c r="C35" s="18"/>
      <c r="D35" s="61" t="s">
        <v>60</v>
      </c>
      <c r="E35" s="58"/>
      <c r="F35" s="58"/>
      <c r="G35" s="58"/>
      <c r="H35" s="58"/>
      <c r="J35" s="59">
        <v>316390.23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48720</v>
      </c>
      <c r="V35" s="62">
        <v>0</v>
      </c>
      <c r="W35" s="62">
        <v>457.05999999999767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f t="shared" si="1"/>
        <v>49177.06</v>
      </c>
      <c r="AT35" s="59">
        <f t="shared" si="0"/>
        <v>365567.29</v>
      </c>
      <c r="AU35" s="63"/>
    </row>
    <row r="36" spans="1:47" s="13" customFormat="1" x14ac:dyDescent="0.2">
      <c r="A36" s="1"/>
      <c r="C36" s="18"/>
      <c r="D36" s="61" t="s">
        <v>61</v>
      </c>
      <c r="E36" s="58"/>
      <c r="F36" s="58"/>
      <c r="G36" s="58"/>
      <c r="H36" s="58"/>
      <c r="J36" s="59">
        <v>2113635</v>
      </c>
      <c r="K36" s="62">
        <v>0</v>
      </c>
      <c r="L36" s="62">
        <v>189707.62000000011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f t="shared" si="1"/>
        <v>189707.62000000011</v>
      </c>
      <c r="AT36" s="59">
        <f t="shared" si="0"/>
        <v>2303342.62</v>
      </c>
      <c r="AU36" s="63"/>
    </row>
    <row r="37" spans="1:47" s="13" customFormat="1" x14ac:dyDescent="0.2">
      <c r="A37" s="1"/>
      <c r="C37" s="18"/>
      <c r="D37" s="61" t="s">
        <v>62</v>
      </c>
      <c r="E37" s="58"/>
      <c r="F37" s="58"/>
      <c r="G37" s="58"/>
      <c r="H37" s="58"/>
      <c r="J37" s="59">
        <v>2797112.7199999997</v>
      </c>
      <c r="K37" s="62">
        <v>0</v>
      </c>
      <c r="L37" s="62">
        <v>0</v>
      </c>
      <c r="M37" s="62">
        <v>0</v>
      </c>
      <c r="N37" s="62">
        <v>137416</v>
      </c>
      <c r="O37" s="62">
        <v>0</v>
      </c>
      <c r="P37" s="62">
        <v>69600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128128.19999999995</v>
      </c>
      <c r="AL37" s="62">
        <v>0</v>
      </c>
      <c r="AM37" s="62">
        <v>0</v>
      </c>
      <c r="AN37" s="62">
        <v>11746.74</v>
      </c>
      <c r="AO37" s="62">
        <v>0</v>
      </c>
      <c r="AP37" s="62">
        <v>0</v>
      </c>
      <c r="AQ37" s="62">
        <v>0</v>
      </c>
      <c r="AR37" s="62">
        <v>0</v>
      </c>
      <c r="AS37" s="62">
        <f t="shared" si="1"/>
        <v>346890.93999999994</v>
      </c>
      <c r="AT37" s="59">
        <f t="shared" si="0"/>
        <v>3144003.6599999997</v>
      </c>
      <c r="AU37" s="63"/>
    </row>
    <row r="38" spans="1:47" s="13" customFormat="1" x14ac:dyDescent="0.2">
      <c r="A38" s="1"/>
      <c r="C38" s="18"/>
      <c r="D38" s="61" t="s">
        <v>63</v>
      </c>
      <c r="E38" s="58"/>
      <c r="F38" s="58"/>
      <c r="G38" s="58"/>
      <c r="H38" s="58"/>
      <c r="J38" s="59">
        <v>169431.21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27883.100000000006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f t="shared" si="1"/>
        <v>27883.100000000006</v>
      </c>
      <c r="AT38" s="59">
        <f t="shared" si="0"/>
        <v>197314.31</v>
      </c>
      <c r="AU38" s="63"/>
    </row>
    <row r="39" spans="1:47" s="13" customFormat="1" x14ac:dyDescent="0.2">
      <c r="A39" s="1"/>
      <c r="C39" s="18"/>
      <c r="D39" s="61" t="s">
        <v>64</v>
      </c>
      <c r="E39" s="58"/>
      <c r="F39" s="58"/>
      <c r="G39" s="58"/>
      <c r="H39" s="58"/>
      <c r="J39" s="59">
        <v>283201.57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f t="shared" si="1"/>
        <v>0</v>
      </c>
      <c r="AT39" s="59">
        <f t="shared" si="0"/>
        <v>283201.57</v>
      </c>
      <c r="AU39" s="63"/>
    </row>
    <row r="40" spans="1:47" s="13" customFormat="1" x14ac:dyDescent="0.2">
      <c r="A40" s="1"/>
      <c r="B40" s="13">
        <v>5944132.5099999998</v>
      </c>
      <c r="C40" s="18">
        <v>0</v>
      </c>
      <c r="D40" s="61" t="s">
        <v>65</v>
      </c>
      <c r="E40" s="58"/>
      <c r="F40" s="58"/>
      <c r="G40" s="58"/>
      <c r="H40" s="58"/>
      <c r="J40" s="59">
        <v>2072036.7999999998</v>
      </c>
      <c r="K40" s="62">
        <v>0</v>
      </c>
      <c r="L40" s="62">
        <v>0</v>
      </c>
      <c r="M40" s="62">
        <v>0</v>
      </c>
      <c r="N40" s="62">
        <v>0</v>
      </c>
      <c r="O40" s="62">
        <v>1932.1000000000004</v>
      </c>
      <c r="P40" s="62">
        <v>0</v>
      </c>
      <c r="Q40" s="62">
        <v>0</v>
      </c>
      <c r="R40" s="62">
        <v>0</v>
      </c>
      <c r="S40" s="62">
        <v>0</v>
      </c>
      <c r="T40" s="62">
        <v>145372.12000000011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f t="shared" si="1"/>
        <v>147304.22000000012</v>
      </c>
      <c r="AT40" s="59">
        <f t="shared" si="0"/>
        <v>2219341.02</v>
      </c>
      <c r="AU40" s="63"/>
    </row>
    <row r="41" spans="1:47" s="13" customFormat="1" x14ac:dyDescent="0.2">
      <c r="A41" s="1"/>
      <c r="C41" s="18"/>
      <c r="D41" s="61" t="s">
        <v>66</v>
      </c>
      <c r="E41" s="58"/>
      <c r="F41" s="58"/>
      <c r="G41" s="58"/>
      <c r="H41" s="58"/>
      <c r="J41" s="59">
        <v>1864287.3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373999.08000000007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f t="shared" si="1"/>
        <v>373999.08000000007</v>
      </c>
      <c r="AT41" s="59">
        <f t="shared" si="0"/>
        <v>2238286.38</v>
      </c>
      <c r="AU41" s="63"/>
    </row>
    <row r="42" spans="1:47" s="13" customFormat="1" x14ac:dyDescent="0.2">
      <c r="A42" s="1"/>
      <c r="C42" s="18"/>
      <c r="D42" s="61" t="s">
        <v>67</v>
      </c>
      <c r="E42" s="58"/>
      <c r="F42" s="58"/>
      <c r="G42" s="58"/>
      <c r="H42" s="58"/>
      <c r="J42" s="59">
        <v>311837.09999999998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67168.640000000014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f t="shared" si="1"/>
        <v>67168.640000000014</v>
      </c>
      <c r="AT42" s="59">
        <f t="shared" si="0"/>
        <v>379005.74</v>
      </c>
      <c r="AU42" s="63"/>
    </row>
    <row r="43" spans="1:47" s="13" customFormat="1" x14ac:dyDescent="0.2">
      <c r="A43" s="1"/>
      <c r="C43" s="18">
        <v>0</v>
      </c>
      <c r="D43" s="61" t="s">
        <v>68</v>
      </c>
      <c r="E43" s="58"/>
      <c r="F43" s="58"/>
      <c r="G43" s="58"/>
      <c r="H43" s="58"/>
      <c r="J43" s="59">
        <v>357760.19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67865.270000000019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6960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f t="shared" si="1"/>
        <v>74825.270000000019</v>
      </c>
      <c r="AT43" s="59">
        <f t="shared" si="0"/>
        <v>432585.46</v>
      </c>
      <c r="AU43" s="63"/>
    </row>
    <row r="44" spans="1:47" s="13" customFormat="1" hidden="1" x14ac:dyDescent="0.2">
      <c r="A44" s="1"/>
      <c r="C44" s="18">
        <v>0</v>
      </c>
      <c r="D44" s="61" t="s">
        <v>69</v>
      </c>
      <c r="E44" s="58"/>
      <c r="F44" s="58"/>
      <c r="G44" s="58"/>
      <c r="H44" s="58"/>
      <c r="J44" s="59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f t="shared" si="1"/>
        <v>0</v>
      </c>
      <c r="AT44" s="59">
        <f t="shared" si="0"/>
        <v>0</v>
      </c>
      <c r="AU44" s="63"/>
    </row>
    <row r="45" spans="1:47" s="13" customFormat="1" x14ac:dyDescent="0.2">
      <c r="A45" s="1"/>
      <c r="B45" s="13">
        <v>49183668.009999998</v>
      </c>
      <c r="C45" s="18">
        <v>0</v>
      </c>
      <c r="D45" s="61" t="s">
        <v>70</v>
      </c>
      <c r="E45" s="58"/>
      <c r="F45" s="58"/>
      <c r="G45" s="58"/>
      <c r="H45" s="58"/>
      <c r="J45" s="59">
        <v>1262756.0999999999</v>
      </c>
      <c r="K45" s="62">
        <v>34201</v>
      </c>
      <c r="L45" s="62">
        <v>0</v>
      </c>
      <c r="M45" s="62">
        <v>37592.94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21363.72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0</v>
      </c>
      <c r="AQ45" s="62">
        <v>0</v>
      </c>
      <c r="AR45" s="62">
        <v>0</v>
      </c>
      <c r="AS45" s="62">
        <f t="shared" si="1"/>
        <v>93157.66</v>
      </c>
      <c r="AT45" s="59">
        <f t="shared" si="0"/>
        <v>1355913.7599999998</v>
      </c>
      <c r="AU45" s="63"/>
    </row>
    <row r="46" spans="1:47" s="13" customFormat="1" x14ac:dyDescent="0.2">
      <c r="A46" s="1"/>
      <c r="C46" s="18"/>
      <c r="D46" s="61" t="s">
        <v>71</v>
      </c>
      <c r="E46" s="58"/>
      <c r="F46" s="58"/>
      <c r="G46" s="58"/>
      <c r="H46" s="58"/>
      <c r="J46" s="59">
        <v>410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f t="shared" si="1"/>
        <v>0</v>
      </c>
      <c r="AT46" s="59">
        <f t="shared" si="0"/>
        <v>410</v>
      </c>
      <c r="AU46" s="63"/>
    </row>
    <row r="47" spans="1:47" s="13" customFormat="1" x14ac:dyDescent="0.2">
      <c r="A47" s="1"/>
      <c r="C47" s="18"/>
      <c r="D47" s="61" t="s">
        <v>72</v>
      </c>
      <c r="E47" s="58"/>
      <c r="F47" s="58"/>
      <c r="G47" s="58"/>
      <c r="H47" s="58"/>
      <c r="J47" s="59">
        <v>1265741.0499999998</v>
      </c>
      <c r="K47" s="62">
        <v>30481.809999999998</v>
      </c>
      <c r="L47" s="62">
        <v>7636.4400000000005</v>
      </c>
      <c r="M47" s="62">
        <v>23098.209999999992</v>
      </c>
      <c r="N47" s="62">
        <v>0</v>
      </c>
      <c r="O47" s="62">
        <v>5685.0200000000041</v>
      </c>
      <c r="P47" s="62">
        <v>0</v>
      </c>
      <c r="Q47" s="62">
        <v>0</v>
      </c>
      <c r="R47" s="62">
        <v>0</v>
      </c>
      <c r="S47" s="62">
        <v>0</v>
      </c>
      <c r="T47" s="62">
        <v>18007.97</v>
      </c>
      <c r="U47" s="62">
        <v>0</v>
      </c>
      <c r="V47" s="62">
        <v>2863.3399999999965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6143.0299999999988</v>
      </c>
      <c r="AC47" s="62">
        <v>27082.649999999994</v>
      </c>
      <c r="AD47" s="62">
        <v>0</v>
      </c>
      <c r="AE47" s="62">
        <v>0</v>
      </c>
      <c r="AF47" s="62">
        <v>0</v>
      </c>
      <c r="AG47" s="62">
        <v>3185.03</v>
      </c>
      <c r="AH47" s="62">
        <v>0</v>
      </c>
      <c r="AI47" s="62">
        <v>1344</v>
      </c>
      <c r="AJ47" s="62">
        <v>0</v>
      </c>
      <c r="AK47" s="62">
        <v>0</v>
      </c>
      <c r="AL47" s="62">
        <v>3152.1100000000006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f t="shared" si="1"/>
        <v>128679.60999999999</v>
      </c>
      <c r="AT47" s="59">
        <f t="shared" si="0"/>
        <v>1394420.6599999997</v>
      </c>
      <c r="AU47" s="63"/>
    </row>
    <row r="48" spans="1:47" s="13" customFormat="1" x14ac:dyDescent="0.2">
      <c r="A48" s="1"/>
      <c r="C48" s="18">
        <v>0</v>
      </c>
      <c r="D48" s="61" t="s">
        <v>73</v>
      </c>
      <c r="E48" s="58"/>
      <c r="F48" s="58"/>
      <c r="G48" s="58"/>
      <c r="H48" s="58"/>
      <c r="J48" s="59">
        <v>0</v>
      </c>
      <c r="K48" s="62">
        <v>22398.31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f t="shared" si="1"/>
        <v>22398.31</v>
      </c>
      <c r="AT48" s="59">
        <f t="shared" si="0"/>
        <v>22398.31</v>
      </c>
      <c r="AU48" s="63"/>
    </row>
    <row r="49" spans="1:48" s="13" customFormat="1" x14ac:dyDescent="0.2">
      <c r="A49" s="1"/>
      <c r="C49" s="18">
        <v>0</v>
      </c>
      <c r="D49" s="61" t="s">
        <v>74</v>
      </c>
      <c r="E49" s="58"/>
      <c r="F49" s="58"/>
      <c r="G49" s="58"/>
      <c r="H49" s="58"/>
      <c r="J49" s="59">
        <v>1572868.92</v>
      </c>
      <c r="K49" s="62">
        <v>51035.640000000014</v>
      </c>
      <c r="L49" s="62">
        <v>0</v>
      </c>
      <c r="M49" s="62">
        <v>0</v>
      </c>
      <c r="N49" s="62">
        <v>0</v>
      </c>
      <c r="O49" s="62">
        <v>3299.619999999999</v>
      </c>
      <c r="P49" s="62">
        <v>0</v>
      </c>
      <c r="Q49" s="62">
        <v>0</v>
      </c>
      <c r="R49" s="62">
        <v>0</v>
      </c>
      <c r="S49" s="62">
        <v>0</v>
      </c>
      <c r="T49" s="62">
        <v>3549.0800000000017</v>
      </c>
      <c r="U49" s="62">
        <v>309073.94</v>
      </c>
      <c r="V49" s="62">
        <v>928</v>
      </c>
      <c r="W49" s="62">
        <v>42328.159999999916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6000</v>
      </c>
      <c r="AH49" s="62">
        <v>0</v>
      </c>
      <c r="AI49" s="62">
        <v>0</v>
      </c>
      <c r="AJ49" s="62">
        <v>0</v>
      </c>
      <c r="AK49" s="62">
        <v>0</v>
      </c>
      <c r="AL49" s="62">
        <v>3026.7799999999988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f t="shared" si="1"/>
        <v>419241.22</v>
      </c>
      <c r="AT49" s="59">
        <f t="shared" si="0"/>
        <v>1992110.14</v>
      </c>
      <c r="AU49" s="63"/>
    </row>
    <row r="50" spans="1:48" s="13" customFormat="1" x14ac:dyDescent="0.2">
      <c r="A50" s="1"/>
      <c r="C50" s="18">
        <v>0</v>
      </c>
      <c r="D50" s="61" t="s">
        <v>75</v>
      </c>
      <c r="E50" s="58"/>
      <c r="F50" s="58"/>
      <c r="G50" s="58"/>
      <c r="H50" s="58"/>
      <c r="J50" s="59">
        <v>26544.2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f t="shared" si="1"/>
        <v>0</v>
      </c>
      <c r="AT50" s="59">
        <f t="shared" si="0"/>
        <v>26544.2</v>
      </c>
      <c r="AU50" s="63"/>
    </row>
    <row r="51" spans="1:48" s="13" customFormat="1" x14ac:dyDescent="0.2">
      <c r="C51" s="18">
        <v>0</v>
      </c>
      <c r="D51" s="64" t="s">
        <v>76</v>
      </c>
      <c r="E51" s="58"/>
      <c r="F51" s="58"/>
      <c r="G51" s="58"/>
      <c r="H51" s="58"/>
      <c r="J51" s="59">
        <v>1722120.83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  <c r="Z51" s="65">
        <v>0</v>
      </c>
      <c r="AA51" s="65">
        <v>0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2">
        <f t="shared" si="1"/>
        <v>0</v>
      </c>
      <c r="AT51" s="59">
        <f t="shared" si="0"/>
        <v>1722120.83</v>
      </c>
      <c r="AU51" s="63"/>
    </row>
    <row r="52" spans="1:48" s="13" customFormat="1" x14ac:dyDescent="0.2">
      <c r="C52" s="18"/>
      <c r="D52" s="64" t="s">
        <v>77</v>
      </c>
      <c r="E52" s="58"/>
      <c r="F52" s="58"/>
      <c r="G52" s="58"/>
      <c r="H52" s="58"/>
      <c r="J52" s="59">
        <v>16169.18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5">
        <v>4419.0200000000004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  <c r="Z52" s="65">
        <v>0</v>
      </c>
      <c r="AA52" s="65">
        <v>0</v>
      </c>
      <c r="AB52" s="65">
        <v>0</v>
      </c>
      <c r="AC52" s="65">
        <v>0</v>
      </c>
      <c r="AD52" s="65">
        <v>0</v>
      </c>
      <c r="AE52" s="65">
        <v>0</v>
      </c>
      <c r="AF52" s="65">
        <v>0</v>
      </c>
      <c r="AG52" s="65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5">
        <v>0</v>
      </c>
      <c r="AQ52" s="65">
        <v>0</v>
      </c>
      <c r="AR52" s="65">
        <v>0</v>
      </c>
      <c r="AS52" s="62">
        <f t="shared" si="1"/>
        <v>4419.0200000000004</v>
      </c>
      <c r="AT52" s="59">
        <f t="shared" si="0"/>
        <v>20588.2</v>
      </c>
      <c r="AU52" s="63"/>
    </row>
    <row r="53" spans="1:48" s="13" customFormat="1" x14ac:dyDescent="0.2">
      <c r="C53" s="18"/>
      <c r="D53" s="64"/>
      <c r="E53" s="58"/>
      <c r="F53" s="58"/>
      <c r="G53" s="58"/>
      <c r="H53" s="58"/>
      <c r="J53" s="58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63"/>
    </row>
    <row r="54" spans="1:48" s="66" customFormat="1" x14ac:dyDescent="0.2">
      <c r="C54" s="19">
        <v>0</v>
      </c>
      <c r="D54" s="57" t="s">
        <v>78</v>
      </c>
      <c r="E54" s="58">
        <f>+'[1]Edo. Pptal.'!F25</f>
        <v>3688358.36</v>
      </c>
      <c r="F54" s="58"/>
      <c r="G54" s="58">
        <f>+E54</f>
        <v>3688358.36</v>
      </c>
      <c r="H54" s="54"/>
      <c r="J54" s="58">
        <f>SUM(I55:J57)</f>
        <v>1465688.46</v>
      </c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>
        <f>+AS56+AS57+AS55</f>
        <v>457624.75</v>
      </c>
      <c r="AT54" s="58">
        <f>+J54+AS54</f>
        <v>1923313.21</v>
      </c>
      <c r="AU54" s="63"/>
    </row>
    <row r="55" spans="1:48" s="13" customFormat="1" x14ac:dyDescent="0.2">
      <c r="C55" s="18">
        <v>0</v>
      </c>
      <c r="D55" s="24" t="s">
        <v>79</v>
      </c>
      <c r="E55" s="58"/>
      <c r="F55" s="58"/>
      <c r="G55" s="58"/>
      <c r="H55" s="53"/>
      <c r="J55" s="59">
        <v>189500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52000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f>SUM(K55:AR55)</f>
        <v>52000</v>
      </c>
      <c r="AT55" s="59">
        <f>+J55+AS55</f>
        <v>241500</v>
      </c>
      <c r="AU55" s="63"/>
    </row>
    <row r="56" spans="1:48" s="13" customFormat="1" x14ac:dyDescent="0.2">
      <c r="C56" s="18"/>
      <c r="D56" s="24" t="s">
        <v>80</v>
      </c>
      <c r="E56" s="58"/>
      <c r="F56" s="58"/>
      <c r="G56" s="58"/>
      <c r="H56" s="53"/>
      <c r="J56" s="59">
        <v>1232073.46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13657.25</v>
      </c>
      <c r="AF56" s="62">
        <v>-19500</v>
      </c>
      <c r="AG56" s="62">
        <v>25620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Q56" s="62">
        <v>360947.5</v>
      </c>
      <c r="AR56" s="62">
        <v>0</v>
      </c>
      <c r="AS56" s="62">
        <f>SUM(K56:AR56)</f>
        <v>380724.75</v>
      </c>
      <c r="AT56" s="59">
        <f>+J56+AS56</f>
        <v>1612798.21</v>
      </c>
      <c r="AU56" s="63"/>
      <c r="AV56" s="67"/>
    </row>
    <row r="57" spans="1:48" s="13" customFormat="1" x14ac:dyDescent="0.2">
      <c r="B57" s="13">
        <v>-33002452.77</v>
      </c>
      <c r="C57" s="18">
        <v>0</v>
      </c>
      <c r="D57" s="64" t="s">
        <v>81</v>
      </c>
      <c r="E57" s="58"/>
      <c r="F57" s="58"/>
      <c r="G57" s="58"/>
      <c r="H57" s="53"/>
      <c r="J57" s="59">
        <v>44115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24900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f>SUM(K57:AR57)</f>
        <v>24900</v>
      </c>
      <c r="AT57" s="59">
        <f>+J57+AS57</f>
        <v>69015</v>
      </c>
      <c r="AU57" s="63"/>
    </row>
    <row r="58" spans="1:48" s="13" customFormat="1" x14ac:dyDescent="0.2">
      <c r="C58" s="18"/>
      <c r="D58" s="64"/>
      <c r="E58" s="58"/>
      <c r="F58" s="58"/>
      <c r="G58" s="58"/>
      <c r="H58" s="58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63"/>
    </row>
    <row r="59" spans="1:48" s="13" customFormat="1" x14ac:dyDescent="0.2">
      <c r="C59" s="18"/>
      <c r="D59" s="64"/>
      <c r="E59" s="58"/>
      <c r="F59" s="58"/>
      <c r="G59" s="58"/>
      <c r="H59" s="58"/>
      <c r="J59" s="58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63"/>
      <c r="AV59" s="67"/>
    </row>
    <row r="60" spans="1:48" s="13" customFormat="1" x14ac:dyDescent="0.2">
      <c r="C60" s="18"/>
      <c r="D60" s="68"/>
      <c r="E60" s="69"/>
      <c r="F60" s="69"/>
      <c r="G60" s="69"/>
      <c r="H60" s="69"/>
      <c r="J60" s="69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1"/>
    </row>
    <row r="61" spans="1:48" s="13" customFormat="1" ht="13.5" thickBot="1" x14ac:dyDescent="0.25">
      <c r="C61" s="18"/>
      <c r="D61" s="24"/>
      <c r="E61" s="72"/>
      <c r="F61" s="73"/>
      <c r="G61" s="73"/>
      <c r="H61" s="72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59"/>
      <c r="AT61" s="74"/>
      <c r="AU61" s="63"/>
    </row>
    <row r="62" spans="1:48" s="66" customFormat="1" ht="13.5" thickBot="1" x14ac:dyDescent="0.25">
      <c r="C62" s="19"/>
      <c r="D62" s="75" t="s">
        <v>82</v>
      </c>
      <c r="E62" s="76">
        <f>+E31+E54</f>
        <v>21266000</v>
      </c>
      <c r="F62" s="76">
        <f>SUM(F31:F61)</f>
        <v>0</v>
      </c>
      <c r="G62" s="76">
        <f>+G31+G54</f>
        <v>21266000</v>
      </c>
      <c r="H62" s="76">
        <v>0</v>
      </c>
      <c r="J62" s="76">
        <f>+J54+J31</f>
        <v>19217637.309999999</v>
      </c>
      <c r="K62" s="76">
        <f t="shared" ref="K62:AR62" si="2">SUM(K31:K61)</f>
        <v>138116.76</v>
      </c>
      <c r="L62" s="76">
        <f t="shared" si="2"/>
        <v>256027.47000000009</v>
      </c>
      <c r="M62" s="76">
        <f t="shared" si="2"/>
        <v>60691.149999999994</v>
      </c>
      <c r="N62" s="76">
        <f t="shared" si="2"/>
        <v>137416</v>
      </c>
      <c r="O62" s="76">
        <f t="shared" si="2"/>
        <v>10916.740000000003</v>
      </c>
      <c r="P62" s="76">
        <f t="shared" si="2"/>
        <v>95038.22</v>
      </c>
      <c r="Q62" s="76">
        <f t="shared" si="2"/>
        <v>0</v>
      </c>
      <c r="R62" s="76">
        <f t="shared" si="2"/>
        <v>0</v>
      </c>
      <c r="S62" s="76">
        <f t="shared" si="2"/>
        <v>91219.02</v>
      </c>
      <c r="T62" s="76">
        <f t="shared" si="2"/>
        <v>608096.89000000013</v>
      </c>
      <c r="U62" s="76">
        <f t="shared" si="2"/>
        <v>357793.94</v>
      </c>
      <c r="V62" s="76">
        <f t="shared" si="2"/>
        <v>31674.440000000002</v>
      </c>
      <c r="W62" s="76">
        <f t="shared" si="2"/>
        <v>135550.48999999993</v>
      </c>
      <c r="X62" s="76">
        <f t="shared" si="2"/>
        <v>0</v>
      </c>
      <c r="Y62" s="76">
        <f t="shared" si="2"/>
        <v>0</v>
      </c>
      <c r="Z62" s="76">
        <f t="shared" si="2"/>
        <v>0</v>
      </c>
      <c r="AA62" s="76">
        <f t="shared" si="2"/>
        <v>0</v>
      </c>
      <c r="AB62" s="76">
        <f t="shared" si="2"/>
        <v>6143.0299999999988</v>
      </c>
      <c r="AC62" s="76">
        <f t="shared" si="2"/>
        <v>48446.369999999995</v>
      </c>
      <c r="AD62" s="76">
        <f t="shared" si="2"/>
        <v>0</v>
      </c>
      <c r="AE62" s="76">
        <f t="shared" si="2"/>
        <v>13657.25</v>
      </c>
      <c r="AF62" s="76">
        <f t="shared" si="2"/>
        <v>-19500</v>
      </c>
      <c r="AG62" s="76">
        <f t="shared" si="2"/>
        <v>34805.03</v>
      </c>
      <c r="AH62" s="76">
        <f t="shared" si="2"/>
        <v>0</v>
      </c>
      <c r="AI62" s="76">
        <f t="shared" si="2"/>
        <v>1344</v>
      </c>
      <c r="AJ62" s="76">
        <f t="shared" si="2"/>
        <v>0</v>
      </c>
      <c r="AK62" s="76">
        <f t="shared" si="2"/>
        <v>128128.19999999995</v>
      </c>
      <c r="AL62" s="76">
        <f t="shared" si="2"/>
        <v>13138.89</v>
      </c>
      <c r="AM62" s="76">
        <f t="shared" si="2"/>
        <v>0</v>
      </c>
      <c r="AN62" s="76">
        <f t="shared" si="2"/>
        <v>11746.74</v>
      </c>
      <c r="AO62" s="76">
        <f t="shared" si="2"/>
        <v>0</v>
      </c>
      <c r="AP62" s="76">
        <f t="shared" si="2"/>
        <v>0</v>
      </c>
      <c r="AQ62" s="76">
        <f t="shared" si="2"/>
        <v>360947.5</v>
      </c>
      <c r="AR62" s="76">
        <f t="shared" si="2"/>
        <v>0</v>
      </c>
      <c r="AS62" s="76">
        <f>AS31+AS54</f>
        <v>2521398.13</v>
      </c>
      <c r="AT62" s="76">
        <f>AT31+AT54</f>
        <v>21739035.439999998</v>
      </c>
      <c r="AU62" s="76">
        <f>+G62-AT62</f>
        <v>-473035.43999999762</v>
      </c>
    </row>
    <row r="63" spans="1:48" s="13" customFormat="1" x14ac:dyDescent="0.2">
      <c r="C63" s="18"/>
      <c r="E63" s="67"/>
      <c r="F63" s="67"/>
      <c r="G63" s="67"/>
      <c r="H63" s="7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</row>
    <row r="64" spans="1:48" s="13" customFormat="1" x14ac:dyDescent="0.2">
      <c r="C64" s="18"/>
      <c r="E64" s="67"/>
      <c r="F64" s="67"/>
      <c r="G64" s="67"/>
      <c r="H64" s="7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</row>
    <row r="65" spans="2:47" s="13" customFormat="1" x14ac:dyDescent="0.2">
      <c r="C65" s="18"/>
      <c r="E65" s="67"/>
      <c r="F65" s="67"/>
      <c r="G65" s="67"/>
      <c r="H65" s="7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</row>
    <row r="66" spans="2:47" s="13" customFormat="1" x14ac:dyDescent="0.2">
      <c r="C66" s="18"/>
      <c r="E66" s="67"/>
      <c r="F66" s="67"/>
      <c r="G66" s="67"/>
      <c r="H66" s="7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</row>
    <row r="67" spans="2:47" s="13" customFormat="1" x14ac:dyDescent="0.2">
      <c r="C67" s="18"/>
      <c r="E67" s="67"/>
      <c r="F67" s="67"/>
      <c r="G67" s="67"/>
      <c r="H67" s="7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</row>
    <row r="68" spans="2:47" s="13" customFormat="1" x14ac:dyDescent="0.2">
      <c r="B68" s="13">
        <v>0</v>
      </c>
      <c r="C68" s="18"/>
      <c r="E68" s="67"/>
      <c r="F68" s="67"/>
      <c r="G68" s="67"/>
      <c r="H68" s="7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</row>
    <row r="69" spans="2:47" s="13" customFormat="1" x14ac:dyDescent="0.2">
      <c r="B69" s="13">
        <v>1410573.87</v>
      </c>
      <c r="C69" s="18">
        <v>0</v>
      </c>
      <c r="E69" s="67"/>
      <c r="F69" s="67"/>
      <c r="G69" s="67"/>
      <c r="H69" s="7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</row>
    <row r="70" spans="2:47" s="13" customFormat="1" x14ac:dyDescent="0.2">
      <c r="B70" s="13">
        <v>1651796.01</v>
      </c>
      <c r="C70" s="18">
        <v>0</v>
      </c>
      <c r="E70" s="67"/>
      <c r="F70" s="67"/>
      <c r="G70" s="67"/>
      <c r="H70" s="7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</row>
    <row r="71" spans="2:47" s="13" customFormat="1" x14ac:dyDescent="0.2">
      <c r="C71" s="18"/>
      <c r="E71" s="67"/>
      <c r="F71" s="67"/>
      <c r="G71" s="67"/>
      <c r="H71" s="7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</row>
    <row r="72" spans="2:47" s="13" customFormat="1" x14ac:dyDescent="0.2">
      <c r="C72" s="18"/>
      <c r="E72" s="67"/>
      <c r="F72" s="67"/>
      <c r="G72" s="67"/>
      <c r="H72" s="7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</row>
    <row r="73" spans="2:47" s="13" customFormat="1" x14ac:dyDescent="0.2">
      <c r="B73" s="13">
        <v>3250385.33</v>
      </c>
      <c r="C73" s="18">
        <v>0</v>
      </c>
      <c r="E73" s="67"/>
      <c r="F73" s="67"/>
      <c r="G73" s="67"/>
      <c r="H73" s="7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</row>
    <row r="74" spans="2:47" s="13" customFormat="1" x14ac:dyDescent="0.2">
      <c r="C74" s="18"/>
      <c r="E74" s="67"/>
      <c r="F74" s="67"/>
      <c r="G74" s="67"/>
      <c r="H74" s="7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</row>
    <row r="75" spans="2:47" s="13" customFormat="1" x14ac:dyDescent="0.2">
      <c r="C75" s="18"/>
      <c r="E75" s="67"/>
      <c r="F75" s="67"/>
      <c r="G75" s="67"/>
      <c r="H75" s="7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</row>
    <row r="76" spans="2:47" s="13" customFormat="1" x14ac:dyDescent="0.2">
      <c r="B76" s="13">
        <v>59652.74</v>
      </c>
      <c r="C76" s="18">
        <v>0</v>
      </c>
      <c r="E76" s="67"/>
      <c r="F76" s="67"/>
      <c r="G76" s="67"/>
      <c r="H76" s="7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</row>
    <row r="77" spans="2:47" s="13" customFormat="1" x14ac:dyDescent="0.2">
      <c r="C77" s="18"/>
      <c r="E77" s="78" t="s">
        <v>83</v>
      </c>
      <c r="F77" s="78"/>
      <c r="G77" s="78"/>
      <c r="H77" s="78"/>
      <c r="I77" s="79"/>
      <c r="J77" s="79"/>
      <c r="K77" s="79"/>
      <c r="L77" s="79"/>
      <c r="Q77" s="67"/>
      <c r="R77" s="67"/>
      <c r="S77" s="78" t="s">
        <v>84</v>
      </c>
      <c r="T77" s="78"/>
      <c r="U77" s="78"/>
      <c r="V77" s="78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67"/>
      <c r="AT77" s="67"/>
    </row>
    <row r="78" spans="2:47" s="13" customFormat="1" x14ac:dyDescent="0.2">
      <c r="C78" s="18"/>
      <c r="E78" s="81"/>
      <c r="F78" s="81"/>
      <c r="G78" s="81"/>
      <c r="H78" s="81"/>
      <c r="I78" s="79"/>
      <c r="J78" s="79"/>
      <c r="K78" s="79"/>
      <c r="L78" s="79"/>
      <c r="Q78" s="67"/>
      <c r="R78" s="67"/>
      <c r="S78" s="81"/>
      <c r="T78" s="81"/>
      <c r="U78" s="81"/>
      <c r="V78" s="81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67"/>
      <c r="AT78" s="67"/>
    </row>
    <row r="79" spans="2:47" s="13" customFormat="1" x14ac:dyDescent="0.2">
      <c r="C79" s="18"/>
      <c r="E79" s="81"/>
      <c r="F79" s="81"/>
      <c r="G79" s="81"/>
      <c r="H79" s="81"/>
      <c r="I79" s="79"/>
      <c r="J79" s="79"/>
      <c r="K79" s="79"/>
      <c r="L79" s="79"/>
      <c r="Q79" s="67"/>
      <c r="R79" s="67"/>
      <c r="S79" s="81"/>
      <c r="T79" s="81"/>
      <c r="U79" s="81"/>
      <c r="V79" s="81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67"/>
      <c r="AT79" s="67"/>
    </row>
    <row r="80" spans="2:47" s="13" customFormat="1" x14ac:dyDescent="0.2">
      <c r="C80" s="18"/>
      <c r="E80" s="81"/>
      <c r="F80" s="81"/>
      <c r="G80" s="81"/>
      <c r="H80" s="81"/>
      <c r="I80" s="79"/>
      <c r="J80" s="79"/>
      <c r="K80" s="79"/>
      <c r="L80" s="79"/>
      <c r="Q80" s="67"/>
      <c r="R80" s="67"/>
      <c r="S80" s="81"/>
      <c r="T80" s="81"/>
      <c r="U80" s="81"/>
      <c r="V80" s="81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67"/>
      <c r="AT80" s="67"/>
    </row>
    <row r="81" spans="2:47" s="13" customFormat="1" x14ac:dyDescent="0.2">
      <c r="B81" s="13">
        <v>55483.199999999997</v>
      </c>
      <c r="C81" s="18">
        <v>0</v>
      </c>
      <c r="E81" s="79"/>
      <c r="F81" s="79"/>
      <c r="G81" s="79"/>
      <c r="H81" s="82"/>
      <c r="I81" s="79"/>
      <c r="J81" s="79"/>
      <c r="K81" s="79"/>
      <c r="L81" s="79"/>
      <c r="Q81" s="67"/>
      <c r="R81" s="67"/>
      <c r="S81" s="79"/>
      <c r="T81" s="83"/>
      <c r="U81" s="83"/>
      <c r="V81" s="83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67"/>
      <c r="AT81" s="67"/>
    </row>
    <row r="82" spans="2:47" s="13" customFormat="1" x14ac:dyDescent="0.2">
      <c r="C82" s="18"/>
      <c r="E82" s="79"/>
      <c r="F82" s="79"/>
      <c r="G82" s="79"/>
      <c r="H82" s="82"/>
      <c r="I82" s="79"/>
      <c r="J82" s="79"/>
      <c r="K82" s="79"/>
      <c r="L82" s="79"/>
      <c r="Q82" s="67"/>
      <c r="R82" s="67"/>
      <c r="S82" s="79"/>
      <c r="T82" s="83"/>
      <c r="U82" s="83"/>
      <c r="V82" s="83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67"/>
      <c r="AT82" s="67"/>
    </row>
    <row r="83" spans="2:47" s="13" customFormat="1" x14ac:dyDescent="0.2">
      <c r="C83" s="18"/>
      <c r="E83" s="79"/>
      <c r="F83" s="79"/>
      <c r="G83" s="79"/>
      <c r="H83" s="82"/>
      <c r="I83" s="79"/>
      <c r="J83" s="79"/>
      <c r="K83" s="79"/>
      <c r="L83" s="79"/>
      <c r="Q83" s="67"/>
      <c r="R83" s="67"/>
      <c r="S83" s="79"/>
      <c r="T83" s="83"/>
      <c r="U83" s="83"/>
      <c r="V83" s="83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T83" s="67"/>
    </row>
    <row r="84" spans="2:47" s="13" customFormat="1" ht="13.5" thickBot="1" x14ac:dyDescent="0.25">
      <c r="C84" s="18"/>
      <c r="E84" s="84"/>
      <c r="F84" s="84"/>
      <c r="G84" s="84"/>
      <c r="H84" s="85"/>
      <c r="I84" s="86"/>
      <c r="J84" s="79"/>
      <c r="K84" s="79"/>
      <c r="L84" s="79"/>
      <c r="Q84" s="67"/>
      <c r="R84" s="67"/>
      <c r="S84" s="84"/>
      <c r="T84" s="87"/>
      <c r="U84" s="87"/>
      <c r="V84" s="87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9"/>
      <c r="AT84" s="18"/>
      <c r="AU84" s="18"/>
    </row>
    <row r="85" spans="2:47" s="13" customFormat="1" x14ac:dyDescent="0.2">
      <c r="C85" s="18"/>
      <c r="E85" s="90" t="s">
        <v>85</v>
      </c>
      <c r="F85" s="90"/>
      <c r="G85" s="90"/>
      <c r="H85" s="90"/>
      <c r="I85" s="90"/>
      <c r="J85" s="4"/>
      <c r="K85" s="4"/>
      <c r="L85" s="4"/>
      <c r="S85" s="91" t="s">
        <v>86</v>
      </c>
      <c r="T85" s="91"/>
      <c r="U85" s="91"/>
      <c r="V85" s="91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T85" s="67"/>
    </row>
    <row r="86" spans="2:47" s="13" customFormat="1" x14ac:dyDescent="0.2">
      <c r="C86" s="18"/>
      <c r="J86" s="4"/>
      <c r="K86" s="4"/>
      <c r="L86" s="4"/>
      <c r="M86" s="90"/>
      <c r="N86" s="90"/>
      <c r="O86" s="90"/>
      <c r="P86" s="90"/>
    </row>
    <row r="87" spans="2:47" s="13" customFormat="1" x14ac:dyDescent="0.2">
      <c r="C87" s="18"/>
      <c r="F87" s="94"/>
      <c r="G87" s="94"/>
      <c r="H87" s="94"/>
      <c r="M87" s="22"/>
      <c r="N87" s="22"/>
      <c r="O87" s="22"/>
      <c r="P87" s="22"/>
    </row>
    <row r="88" spans="2:47" s="13" customFormat="1" x14ac:dyDescent="0.2">
      <c r="C88" s="18">
        <v>0</v>
      </c>
    </row>
    <row r="89" spans="2:47" s="13" customFormat="1" x14ac:dyDescent="0.2">
      <c r="C89" s="18"/>
    </row>
    <row r="90" spans="2:47" s="13" customFormat="1" x14ac:dyDescent="0.2"/>
    <row r="91" spans="2:47" s="13" customFormat="1" x14ac:dyDescent="0.2">
      <c r="C91" s="13">
        <v>0</v>
      </c>
    </row>
    <row r="92" spans="2:47" s="13" customFormat="1" x14ac:dyDescent="0.2">
      <c r="C92" s="13">
        <v>0</v>
      </c>
    </row>
    <row r="93" spans="2:47" s="13" customFormat="1" x14ac:dyDescent="0.2"/>
    <row r="94" spans="2:47" s="13" customFormat="1" x14ac:dyDescent="0.2"/>
    <row r="95" spans="2:47" s="13" customFormat="1" x14ac:dyDescent="0.2"/>
    <row r="96" spans="2:47" s="13" customFormat="1" x14ac:dyDescent="0.2"/>
    <row r="97" s="13" customFormat="1" x14ac:dyDescent="0.2"/>
  </sheetData>
  <mergeCells count="11">
    <mergeCell ref="E85:I85"/>
    <mergeCell ref="S85:V85"/>
    <mergeCell ref="M86:P86"/>
    <mergeCell ref="F87:H87"/>
    <mergeCell ref="M87:P87"/>
    <mergeCell ref="D20:AU20"/>
    <mergeCell ref="D22:AU22"/>
    <mergeCell ref="D23:AU23"/>
    <mergeCell ref="K26:AD26"/>
    <mergeCell ref="E77:H77"/>
    <mergeCell ref="S77:V77"/>
  </mergeCells>
  <printOptions horizontalCentered="1"/>
  <pageMargins left="0.15748031496062992" right="0" top="0" bottom="0" header="0" footer="0"/>
  <pageSetup paperSize="5" scale="3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Propios</vt:lpstr>
      <vt:lpstr>Propios!Área_de_impresión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2017-09-06T21:07:44Z</dcterms:created>
  <dcterms:modified xsi:type="dcterms:W3CDTF">2017-09-06T21:07:57Z</dcterms:modified>
</cp:coreProperties>
</file>