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Propios" sheetId="1" r:id="rId1"/>
  </sheets>
  <externalReferences>
    <externalReference r:id="rId2"/>
    <externalReference r:id="rId3"/>
  </externalReferences>
  <definedNames>
    <definedName name="_xlnm.Print_Area" localSheetId="0">Propios!$C$4:$AT$70</definedName>
  </definedNames>
  <calcPr calcId="145621"/>
</workbook>
</file>

<file path=xl/calcChain.xml><?xml version="1.0" encoding="utf-8"?>
<calcChain xmlns="http://schemas.openxmlformats.org/spreadsheetml/2006/main">
  <c r="AP50" i="1" l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F50" i="1"/>
  <c r="E50" i="1"/>
  <c r="AS45" i="1"/>
  <c r="AR45" i="1"/>
  <c r="AR44" i="1"/>
  <c r="AS44" i="1" s="1"/>
  <c r="AS43" i="1"/>
  <c r="AR43" i="1"/>
  <c r="J42" i="1"/>
  <c r="G42" i="1"/>
  <c r="E42" i="1"/>
  <c r="AR39" i="1"/>
  <c r="AS39" i="1" s="1"/>
  <c r="AS38" i="1"/>
  <c r="AR38" i="1"/>
  <c r="AR37" i="1"/>
  <c r="AS37" i="1" s="1"/>
  <c r="AS36" i="1"/>
  <c r="AR36" i="1"/>
  <c r="AR35" i="1"/>
  <c r="AS35" i="1" s="1"/>
  <c r="AS34" i="1"/>
  <c r="AR34" i="1"/>
  <c r="AR33" i="1"/>
  <c r="AS33" i="1" s="1"/>
  <c r="AS32" i="1"/>
  <c r="AR32" i="1"/>
  <c r="AR31" i="1"/>
  <c r="AS31" i="1" s="1"/>
  <c r="AS30" i="1"/>
  <c r="AR30" i="1"/>
  <c r="AR29" i="1"/>
  <c r="AS29" i="1" s="1"/>
  <c r="AS28" i="1"/>
  <c r="AR28" i="1"/>
  <c r="AR27" i="1"/>
  <c r="AS27" i="1" s="1"/>
  <c r="AS26" i="1"/>
  <c r="AR26" i="1"/>
  <c r="AR25" i="1"/>
  <c r="AS25" i="1" s="1"/>
  <c r="AS24" i="1"/>
  <c r="AR24" i="1"/>
  <c r="AR23" i="1"/>
  <c r="AS23" i="1" s="1"/>
  <c r="AS22" i="1"/>
  <c r="AR22" i="1"/>
  <c r="AR21" i="1"/>
  <c r="AR20" i="1" s="1"/>
  <c r="J20" i="1"/>
  <c r="AS20" i="1" s="1"/>
  <c r="G20" i="1"/>
  <c r="G50" i="1" s="1"/>
  <c r="E20" i="1"/>
  <c r="AR50" i="1" l="1"/>
  <c r="J50" i="1"/>
  <c r="AS21" i="1"/>
  <c r="AR42" i="1"/>
  <c r="AS42" i="1" s="1"/>
  <c r="AS50" i="1" s="1"/>
  <c r="AT50" i="1" s="1"/>
</calcChain>
</file>

<file path=xl/comments1.xml><?xml version="1.0" encoding="utf-8"?>
<comments xmlns="http://schemas.openxmlformats.org/spreadsheetml/2006/main">
  <authors>
    <author>Nombre de usuario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Nombre de usuario: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<sst xmlns="http://schemas.openxmlformats.org/spreadsheetml/2006/main" count="88" uniqueCount="85">
  <si>
    <t>UNIVERSIDAD TECNOLÓGICA DE CHIHUAHUA</t>
  </si>
  <si>
    <t>DIRECCIÓN DE ADMINISTRACIÓN Y FINANZAS</t>
  </si>
  <si>
    <t>INFORME ANALITICO DEL EJERCICIO DEL PRESUPUESTO POR PROGRAMA Y SUBPROGRAMA DE RECURSOS PROPIOS</t>
  </si>
  <si>
    <t>DEL 1 AL 31 DE DICIEMBRE 2015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</si>
  <si>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</si>
  <si>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</si>
  <si>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</si>
  <si>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</si>
  <si>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</si>
  <si>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</si>
  <si>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</si>
  <si>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</si>
  <si>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</si>
  <si>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</si>
  <si>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</si>
  <si>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</si>
  <si>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</si>
  <si>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</si>
  <si>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</si>
  <si>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</si>
  <si>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NOVIEMBRE</t>
  </si>
  <si>
    <t>RECTORIA</t>
  </si>
  <si>
    <t>ABOGADO  GENERAL</t>
  </si>
  <si>
    <t>SECRETARIA ACADEMICA</t>
  </si>
  <si>
    <t>DEPTO. SERVICIOS ESCOLARES</t>
  </si>
  <si>
    <t>SECRETARIA DE VINCULACION</t>
  </si>
  <si>
    <t>DIRECCION DE PLANEACION</t>
  </si>
  <si>
    <t>SUBDIRECCION DE INFRA ESTRUCTURA Y COMPRAS</t>
  </si>
  <si>
    <t>DIRECCION DE SISTEMAS</t>
  </si>
  <si>
    <t>DIR. DE ADMON. Y FZAS.</t>
  </si>
  <si>
    <t>SUBD. DE MTTO.</t>
  </si>
  <si>
    <t>DEPARTAMENTO DE RECURSOS HUMANOS</t>
  </si>
  <si>
    <t>DEPTO. DE CONTABILIDAD</t>
  </si>
  <si>
    <t>DIR. DE EXT. UNIV.</t>
  </si>
  <si>
    <t>DEPTO. DE ACT CULTURALES Y DEPORTIVAS</t>
  </si>
  <si>
    <t>DEPTO. DE PRENSA Y DIFUSION</t>
  </si>
  <si>
    <t>DIRECCION DE MANTENIMIENTO INDUSTRIAL</t>
  </si>
  <si>
    <t xml:space="preserve">DIRECCION DE PROCESOS INDUSTRIALES </t>
  </si>
  <si>
    <t>DIRECCION DE DESARROLLO DE NEGOCIOS</t>
  </si>
  <si>
    <t>DIRECCION DE MECATRONICA Y ENERGIAS RENOVABLES</t>
  </si>
  <si>
    <t>DIRECCION DE TECNOLOGIAS DE LA INFORMACION</t>
  </si>
  <si>
    <t>BECA ACT. AL PROFESORADO</t>
  </si>
  <si>
    <t>BECA QUEDATE CON NOSOTROS</t>
  </si>
  <si>
    <t>DIRECCION DE OJINAGA</t>
  </si>
  <si>
    <t>DEPARTAMENTO DE SERVICIOS ESTUDIANTILES</t>
  </si>
  <si>
    <t>DEP. DE SERV. ADMVOS DE OJINAGA</t>
  </si>
  <si>
    <t>SUBDIRECCION DE LABORATORIOS PESADOS</t>
  </si>
  <si>
    <t>SUBD. DE SERV. AL EXTERIOR</t>
  </si>
  <si>
    <t>UNIDAD ACAD. CUAUH.</t>
  </si>
  <si>
    <t>DEPARTAMENTO DE INGRESOS Y EGRESOS</t>
  </si>
  <si>
    <t>UT BIS</t>
  </si>
  <si>
    <t>BIENES PATRIMONIALES</t>
  </si>
  <si>
    <t>BECAS ACADÉMICAS</t>
  </si>
  <si>
    <t>PAPELERIA</t>
  </si>
  <si>
    <t>TOTAL</t>
  </si>
  <si>
    <t>DICIEMBRE</t>
  </si>
  <si>
    <t>CAPITULO 3000</t>
  </si>
  <si>
    <t>331 Servicios legales, de contabilidad, auditoría y relacionados</t>
  </si>
  <si>
    <t>333 Servicios de consultoría administrativa, procesos, técnica y en tecnologías de la información</t>
  </si>
  <si>
    <t>334 Servicios de capacitación</t>
  </si>
  <si>
    <t>336 Servicios de apoyo administrativo, fotocopiado e impresión</t>
  </si>
  <si>
    <t>338 Servicios de vigilancia</t>
  </si>
  <si>
    <t>339 Servicios profesionales, científicos y técnicos integrales</t>
  </si>
  <si>
    <t>341 Servicios financieros y bancarios</t>
  </si>
  <si>
    <t>351 Conservación y mantenimiento menor de inmuebles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</si>
  <si>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</si>
  <si>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</si>
  <si>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</si>
  <si>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 xml:space="preserve">365 Servicio de la industria filmica, sonido y video </t>
  </si>
  <si>
    <t>371 Pasajes aéreos</t>
  </si>
  <si>
    <t>372 Pasajes terrestres</t>
  </si>
  <si>
    <t>375 Viáticos en el país</t>
  </si>
  <si>
    <t>376 Viáticos en el extranjero</t>
  </si>
  <si>
    <t>383 Congresos y convenciones</t>
  </si>
  <si>
    <t>392 Impuestos y derechos</t>
  </si>
  <si>
    <t>395 Penas, multas, accesorios y actualizaciones</t>
  </si>
  <si>
    <t>CAPITULO 4000</t>
  </si>
  <si>
    <t>441 Ayudas Sociales a personas</t>
  </si>
  <si>
    <t>442 Becas y otras ayudas para programas de capacitación</t>
  </si>
  <si>
    <t>481 Donativos</t>
  </si>
  <si>
    <t>TOTALES</t>
  </si>
  <si>
    <t>Rector</t>
  </si>
  <si>
    <t>Secretario de Administración y Finanzas</t>
  </si>
  <si>
    <t>Dr. Benjamín Marcelo Palacios Perches</t>
  </si>
  <si>
    <t>Lic. César Alejandro Cortés 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</si>
</sst>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4">
    <xf numFmtId="0" fontId="0" fillId="0" borderId="0"/>
    <xf numFmtId="0" fontId="2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11" borderId="33" applyNumberFormat="0" applyAlignment="0" applyProtection="0"/>
    <xf numFmtId="0" fontId="18" fillId="11" borderId="33" applyNumberFormat="0" applyAlignment="0" applyProtection="0"/>
    <xf numFmtId="0" fontId="18" fillId="11" borderId="33" applyNumberFormat="0" applyAlignment="0" applyProtection="0"/>
    <xf numFmtId="0" fontId="19" fillId="12" borderId="34" applyNumberFormat="0" applyAlignment="0" applyProtection="0"/>
    <xf numFmtId="0" fontId="19" fillId="12" borderId="34" applyNumberFormat="0" applyAlignment="0" applyProtection="0"/>
    <xf numFmtId="0" fontId="19" fillId="12" borderId="34" applyNumberFormat="0" applyAlignment="0" applyProtection="0"/>
    <xf numFmtId="0" fontId="20" fillId="0" borderId="35" applyNumberFormat="0" applyFill="0" applyAlignment="0" applyProtection="0"/>
    <xf numFmtId="0" fontId="20" fillId="0" borderId="35" applyNumberFormat="0" applyFill="0" applyAlignment="0" applyProtection="0"/>
    <xf numFmtId="0" fontId="20" fillId="0" borderId="3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7" borderId="33" applyNumberFormat="0" applyAlignment="0" applyProtection="0"/>
    <xf numFmtId="0" fontId="22" fillId="7" borderId="33" applyNumberFormat="0" applyAlignment="0" applyProtection="0"/>
    <xf numFmtId="0" fontId="22" fillId="7" borderId="33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4" borderId="36" applyNumberFormat="0" applyFont="0" applyAlignment="0" applyProtection="0"/>
    <xf numFmtId="0" fontId="2" fillId="4" borderId="36" applyNumberFormat="0" applyFont="0" applyAlignment="0" applyProtection="0"/>
    <xf numFmtId="0" fontId="2" fillId="4" borderId="36" applyNumberFormat="0" applyFont="0" applyAlignment="0" applyProtection="0"/>
    <xf numFmtId="9" fontId="2" fillId="0" borderId="0" applyFont="0" applyFill="0" applyBorder="0" applyAlignment="0" applyProtection="0"/>
    <xf numFmtId="0" fontId="26" fillId="11" borderId="37" applyNumberFormat="0" applyAlignment="0" applyProtection="0"/>
    <xf numFmtId="0" fontId="26" fillId="11" borderId="37" applyNumberFormat="0" applyAlignment="0" applyProtection="0"/>
    <xf numFmtId="0" fontId="26" fillId="11" borderId="37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29" fillId="0" borderId="39" applyNumberFormat="0" applyFill="0" applyAlignment="0" applyProtection="0"/>
    <xf numFmtId="0" fontId="29" fillId="0" borderId="39" applyNumberFormat="0" applyFill="0" applyAlignment="0" applyProtection="0"/>
    <xf numFmtId="0" fontId="21" fillId="0" borderId="40" applyNumberFormat="0" applyFill="0" applyAlignment="0" applyProtection="0"/>
    <xf numFmtId="0" fontId="21" fillId="0" borderId="40" applyNumberFormat="0" applyFill="0" applyAlignment="0" applyProtection="0"/>
    <xf numFmtId="0" fontId="21" fillId="0" borderId="40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</cellStyleXfs>
  <cellXfs count="96">
    <xf numFmtId="0" fontId="0" fillId="0" borderId="0" xfId="0"/>
    <xf numFmtId="0" fontId="2" fillId="0" borderId="0" xfId="1" applyFill="1"/>
    <xf numFmtId="9" fontId="2" fillId="0" borderId="0" xfId="1" applyNumberFormat="1" applyFill="1"/>
    <xf numFmtId="0" fontId="3" fillId="0" borderId="0" xfId="1" applyFont="1" applyFill="1"/>
    <xf numFmtId="0" fontId="4" fillId="0" borderId="0" xfId="1" applyFont="1" applyFill="1"/>
    <xf numFmtId="9" fontId="4" fillId="0" borderId="0" xfId="1" applyNumberFormat="1" applyFont="1" applyFill="1"/>
    <xf numFmtId="0" fontId="5" fillId="0" borderId="0" xfId="1" applyFont="1" applyFill="1"/>
    <xf numFmtId="0" fontId="6" fillId="0" borderId="0" xfId="1" applyFont="1" applyFill="1"/>
    <xf numFmtId="0" fontId="7" fillId="0" borderId="1" xfId="1" applyFont="1" applyFill="1" applyBorder="1"/>
    <xf numFmtId="0" fontId="7" fillId="0" borderId="2" xfId="1" applyFont="1" applyFill="1" applyBorder="1"/>
    <xf numFmtId="0" fontId="8" fillId="0" borderId="2" xfId="1" applyFont="1" applyFill="1" applyBorder="1"/>
    <xf numFmtId="0" fontId="7" fillId="0" borderId="3" xfId="1" applyFont="1" applyFill="1" applyBorder="1"/>
    <xf numFmtId="0" fontId="2" fillId="0" borderId="0" xfId="1" applyFont="1" applyFill="1"/>
    <xf numFmtId="0" fontId="9" fillId="0" borderId="4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1" fillId="0" borderId="4" xfId="1" applyFont="1" applyFill="1" applyBorder="1"/>
    <xf numFmtId="0" fontId="2" fillId="0" borderId="0" xfId="1" applyFont="1" applyFill="1" applyBorder="1"/>
    <xf numFmtId="0" fontId="11" fillId="0" borderId="0" xfId="1" applyFont="1" applyFill="1" applyBorder="1"/>
    <xf numFmtId="0" fontId="2" fillId="0" borderId="5" xfId="1" applyFont="1" applyFill="1" applyBorder="1"/>
    <xf numFmtId="0" fontId="11" fillId="0" borderId="4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2" fillId="0" borderId="4" xfId="1" applyFont="1" applyFill="1" applyBorder="1"/>
    <xf numFmtId="0" fontId="11" fillId="0" borderId="6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0" fontId="11" fillId="0" borderId="9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11" fillId="0" borderId="11" xfId="1" applyFont="1" applyFill="1" applyBorder="1" applyAlignment="1">
      <alignment horizontal="center"/>
    </xf>
    <xf numFmtId="0" fontId="11" fillId="0" borderId="12" xfId="1" applyFont="1" applyFill="1" applyBorder="1" applyAlignment="1">
      <alignment horizontal="center"/>
    </xf>
    <xf numFmtId="0" fontId="11" fillId="0" borderId="12" xfId="1" applyFont="1" applyFill="1" applyBorder="1" applyAlignment="1">
      <alignment horizontal="center"/>
    </xf>
    <xf numFmtId="0" fontId="11" fillId="0" borderId="13" xfId="1" applyFont="1" applyFill="1" applyBorder="1" applyAlignment="1">
      <alignment horizontal="center"/>
    </xf>
    <xf numFmtId="0" fontId="11" fillId="0" borderId="14" xfId="1" applyFont="1" applyFill="1" applyBorder="1" applyAlignment="1">
      <alignment horizontal="center"/>
    </xf>
    <xf numFmtId="0" fontId="11" fillId="0" borderId="15" xfId="1" applyFont="1" applyFill="1" applyBorder="1" applyAlignment="1">
      <alignment horizontal="center"/>
    </xf>
    <xf numFmtId="0" fontId="11" fillId="0" borderId="16" xfId="1" applyFont="1" applyFill="1" applyBorder="1" applyAlignment="1">
      <alignment horizontal="center"/>
    </xf>
    <xf numFmtId="0" fontId="11" fillId="0" borderId="17" xfId="1" applyFont="1" applyFill="1" applyBorder="1" applyAlignment="1">
      <alignment horizontal="center" wrapText="1"/>
    </xf>
    <xf numFmtId="0" fontId="11" fillId="0" borderId="16" xfId="1" applyFont="1" applyFill="1" applyBorder="1" applyAlignment="1">
      <alignment horizontal="center" wrapText="1"/>
    </xf>
    <xf numFmtId="0" fontId="11" fillId="0" borderId="18" xfId="1" applyFont="1" applyFill="1" applyBorder="1" applyAlignment="1">
      <alignment horizontal="center"/>
    </xf>
    <xf numFmtId="0" fontId="11" fillId="0" borderId="17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19" xfId="1" applyFont="1" applyFill="1" applyBorder="1" applyAlignment="1">
      <alignment horizontal="center"/>
    </xf>
    <xf numFmtId="0" fontId="11" fillId="0" borderId="20" xfId="1" applyFont="1" applyFill="1" applyBorder="1" applyAlignment="1">
      <alignment horizontal="center"/>
    </xf>
    <xf numFmtId="0" fontId="11" fillId="0" borderId="21" xfId="1" applyFont="1" applyFill="1" applyBorder="1" applyAlignment="1">
      <alignment horizontal="center"/>
    </xf>
    <xf numFmtId="0" fontId="11" fillId="0" borderId="22" xfId="1" applyFont="1" applyFill="1" applyBorder="1" applyAlignment="1">
      <alignment horizontal="center"/>
    </xf>
    <xf numFmtId="0" fontId="2" fillId="0" borderId="23" xfId="1" applyFont="1" applyFill="1" applyBorder="1"/>
    <xf numFmtId="0" fontId="2" fillId="0" borderId="13" xfId="1" applyFont="1" applyFill="1" applyBorder="1"/>
    <xf numFmtId="0" fontId="11" fillId="0" borderId="13" xfId="1" applyFont="1" applyFill="1" applyBorder="1"/>
    <xf numFmtId="0" fontId="2" fillId="0" borderId="10" xfId="1" applyFont="1" applyFill="1" applyBorder="1"/>
    <xf numFmtId="0" fontId="11" fillId="0" borderId="24" xfId="1" applyFont="1" applyFill="1" applyBorder="1" applyAlignment="1">
      <alignment horizontal="center"/>
    </xf>
    <xf numFmtId="0" fontId="2" fillId="0" borderId="14" xfId="1" applyFont="1" applyFill="1" applyBorder="1"/>
    <xf numFmtId="0" fontId="11" fillId="0" borderId="14" xfId="1" applyFont="1" applyFill="1" applyBorder="1"/>
    <xf numFmtId="0" fontId="2" fillId="0" borderId="25" xfId="1" applyFont="1" applyFill="1" applyBorder="1"/>
    <xf numFmtId="0" fontId="11" fillId="0" borderId="26" xfId="1" applyFont="1" applyFill="1" applyBorder="1" applyAlignment="1">
      <alignment horizontal="center"/>
    </xf>
    <xf numFmtId="0" fontId="11" fillId="0" borderId="27" xfId="1" applyFont="1" applyFill="1" applyBorder="1"/>
    <xf numFmtId="4" fontId="11" fillId="0" borderId="14" xfId="1" applyNumberFormat="1" applyFont="1" applyFill="1" applyBorder="1"/>
    <xf numFmtId="4" fontId="2" fillId="0" borderId="14" xfId="1" applyNumberFormat="1" applyFont="1" applyFill="1" applyBorder="1"/>
    <xf numFmtId="4" fontId="12" fillId="0" borderId="26" xfId="1" applyNumberFormat="1" applyFont="1" applyFill="1" applyBorder="1"/>
    <xf numFmtId="0" fontId="2" fillId="0" borderId="27" xfId="1" applyFill="1" applyBorder="1"/>
    <xf numFmtId="44" fontId="2" fillId="0" borderId="14" xfId="1" applyNumberFormat="1" applyFont="1" applyFill="1" applyBorder="1"/>
    <xf numFmtId="4" fontId="11" fillId="0" borderId="26" xfId="1" applyNumberFormat="1" applyFont="1" applyFill="1" applyBorder="1"/>
    <xf numFmtId="0" fontId="2" fillId="0" borderId="27" xfId="1" applyFont="1" applyFill="1" applyBorder="1"/>
    <xf numFmtId="0" fontId="11" fillId="0" borderId="0" xfId="1" applyFont="1" applyFill="1"/>
    <xf numFmtId="4" fontId="2" fillId="0" borderId="0" xfId="1" applyNumberFormat="1" applyFont="1" applyFill="1"/>
    <xf numFmtId="0" fontId="2" fillId="0" borderId="28" xfId="1" applyFont="1" applyFill="1" applyBorder="1"/>
    <xf numFmtId="4" fontId="11" fillId="0" borderId="29" xfId="1" applyNumberFormat="1" applyFont="1" applyFill="1" applyBorder="1"/>
    <xf numFmtId="4" fontId="2" fillId="0" borderId="29" xfId="1" applyNumberFormat="1" applyFont="1" applyFill="1" applyBorder="1"/>
    <xf numFmtId="4" fontId="11" fillId="0" borderId="30" xfId="1" applyNumberFormat="1" applyFont="1" applyFill="1" applyBorder="1"/>
    <xf numFmtId="4" fontId="11" fillId="0" borderId="18" xfId="1" applyNumberFormat="1" applyFont="1" applyFill="1" applyBorder="1"/>
    <xf numFmtId="4" fontId="2" fillId="0" borderId="18" xfId="1" applyNumberFormat="1" applyFont="1" applyFill="1" applyBorder="1"/>
    <xf numFmtId="4" fontId="2" fillId="0" borderId="25" xfId="1" applyNumberFormat="1" applyFont="1" applyFill="1" applyBorder="1"/>
    <xf numFmtId="0" fontId="11" fillId="0" borderId="31" xfId="1" applyFont="1" applyFill="1" applyBorder="1" applyAlignment="1">
      <alignment horizontal="center"/>
    </xf>
    <xf numFmtId="4" fontId="11" fillId="0" borderId="31" xfId="1" applyNumberFormat="1" applyFont="1" applyFill="1" applyBorder="1"/>
    <xf numFmtId="4" fontId="11" fillId="0" borderId="0" xfId="1" applyNumberFormat="1" applyFont="1" applyFill="1"/>
    <xf numFmtId="0" fontId="5" fillId="0" borderId="0" xfId="1" applyFont="1" applyFill="1" applyAlignment="1">
      <alignment horizontal="center"/>
    </xf>
    <xf numFmtId="4" fontId="4" fillId="0" borderId="0" xfId="1" applyNumberFormat="1" applyFont="1" applyFill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4" fontId="5" fillId="0" borderId="0" xfId="1" applyNumberFormat="1" applyFont="1" applyFill="1"/>
    <xf numFmtId="4" fontId="4" fillId="0" borderId="0" xfId="1" applyNumberFormat="1" applyFont="1" applyFill="1" applyBorder="1"/>
    <xf numFmtId="0" fontId="4" fillId="0" borderId="32" xfId="1" applyFont="1" applyFill="1" applyBorder="1"/>
    <xf numFmtId="0" fontId="5" fillId="0" borderId="32" xfId="1" applyFont="1" applyFill="1" applyBorder="1"/>
    <xf numFmtId="0" fontId="5" fillId="0" borderId="0" xfId="1" applyFont="1" applyFill="1" applyBorder="1"/>
    <xf numFmtId="4" fontId="4" fillId="0" borderId="32" xfId="1" applyNumberFormat="1" applyFont="1" applyFill="1" applyBorder="1"/>
    <xf numFmtId="0" fontId="4" fillId="0" borderId="0" xfId="1" applyFont="1" applyFill="1" applyBorder="1"/>
    <xf numFmtId="4" fontId="2" fillId="0" borderId="0" xfId="1" applyNumberFormat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11" fillId="0" borderId="0" xfId="1" applyFont="1" applyFill="1" applyAlignment="1">
      <alignment horizontal="center"/>
    </xf>
  </cellXfs>
  <cellStyles count="144">
    <cellStyle name="20% - Énfasis1 2" xfId="2"/>
    <cellStyle name="20% - Énfasis1 3" xfId="3"/>
    <cellStyle name="20% - Énfasis1 4" xfId="4"/>
    <cellStyle name="20% - Énfasis2 2" xfId="5"/>
    <cellStyle name="20% - Énfasis2 3" xfId="6"/>
    <cellStyle name="20% - Énfasis2 4" xfId="7"/>
    <cellStyle name="20% - Énfasis3 2" xfId="8"/>
    <cellStyle name="20% - Énfasis3 3" xfId="9"/>
    <cellStyle name="20% - Énfasis3 4" xfId="10"/>
    <cellStyle name="20% - Énfasis4 2" xfId="11"/>
    <cellStyle name="20% - Énfasis4 3" xfId="12"/>
    <cellStyle name="20% - Énfasis4 4" xfId="13"/>
    <cellStyle name="20% - Énfasis5 2" xfId="14"/>
    <cellStyle name="20% - Énfasis5 3" xfId="15"/>
    <cellStyle name="20% - Énfasis5 4" xfId="16"/>
    <cellStyle name="20% - Énfasis6 2" xfId="17"/>
    <cellStyle name="20% - Énfasis6 3" xfId="18"/>
    <cellStyle name="20% - Énfasis6 4" xfId="19"/>
    <cellStyle name="40% - Énfasis1 2" xfId="20"/>
    <cellStyle name="40% - Énfasis1 3" xfId="21"/>
    <cellStyle name="40% - Énfasis1 4" xfId="22"/>
    <cellStyle name="40% - Énfasis2 2" xfId="23"/>
    <cellStyle name="40% - Énfasis2 3" xfId="24"/>
    <cellStyle name="40% - Énfasis2 4" xfId="25"/>
    <cellStyle name="40% - Énfasis3 2" xfId="26"/>
    <cellStyle name="40% - Énfasis3 3" xfId="27"/>
    <cellStyle name="40% - Énfasis3 4" xfId="28"/>
    <cellStyle name="40% - Énfasis4 2" xfId="29"/>
    <cellStyle name="40% - Énfasis4 3" xfId="30"/>
    <cellStyle name="40% - Énfasis4 4" xfId="31"/>
    <cellStyle name="40% - Énfasis5 2" xfId="32"/>
    <cellStyle name="40% - Énfasis5 3" xfId="33"/>
    <cellStyle name="40% - Énfasis5 4" xfId="34"/>
    <cellStyle name="40% - Énfasis6 2" xfId="35"/>
    <cellStyle name="40% - Énfasis6 3" xfId="36"/>
    <cellStyle name="40% - Énfasis6 4" xfId="37"/>
    <cellStyle name="60% - Énfasis1 2" xfId="38"/>
    <cellStyle name="60% - Énfasis1 3" xfId="39"/>
    <cellStyle name="60% - Énfasis1 4" xfId="40"/>
    <cellStyle name="60% - Énfasis2 2" xfId="41"/>
    <cellStyle name="60% - Énfasis2 3" xfId="42"/>
    <cellStyle name="60% - Énfasis2 4" xfId="43"/>
    <cellStyle name="60% - Énfasis3 2" xfId="44"/>
    <cellStyle name="60% - Énfasis3 3" xfId="45"/>
    <cellStyle name="60% - Énfasis3 4" xfId="46"/>
    <cellStyle name="60% - Énfasis4 2" xfId="47"/>
    <cellStyle name="60% - Énfasis4 3" xfId="48"/>
    <cellStyle name="60% - Énfasis4 4" xfId="49"/>
    <cellStyle name="60% - Énfasis5 2" xfId="50"/>
    <cellStyle name="60% - Énfasis5 3" xfId="51"/>
    <cellStyle name="60% - Énfasis5 4" xfId="52"/>
    <cellStyle name="60% - Énfasis6 2" xfId="53"/>
    <cellStyle name="60% - Énfasis6 3" xfId="54"/>
    <cellStyle name="60% - Énfasis6 4" xfId="55"/>
    <cellStyle name="Buena 2" xfId="56"/>
    <cellStyle name="Buena 3" xfId="57"/>
    <cellStyle name="Buena 4" xfId="58"/>
    <cellStyle name="Cálculo 2" xfId="59"/>
    <cellStyle name="Cálculo 3" xfId="60"/>
    <cellStyle name="Cálculo 4" xfId="61"/>
    <cellStyle name="Celda de comprobación 2" xfId="62"/>
    <cellStyle name="Celda de comprobación 3" xfId="63"/>
    <cellStyle name="Celda de comprobación 4" xfId="64"/>
    <cellStyle name="Celda vinculada 2" xfId="65"/>
    <cellStyle name="Celda vinculada 3" xfId="66"/>
    <cellStyle name="Celda vinculada 4" xfId="67"/>
    <cellStyle name="Encabezado 4 2" xfId="68"/>
    <cellStyle name="Encabezado 4 3" xfId="69"/>
    <cellStyle name="Encabezado 4 4" xfId="70"/>
    <cellStyle name="Énfasis1 2" xfId="71"/>
    <cellStyle name="Énfasis1 3" xfId="72"/>
    <cellStyle name="Énfasis1 4" xfId="73"/>
    <cellStyle name="Énfasis2 2" xfId="74"/>
    <cellStyle name="Énfasis2 3" xfId="75"/>
    <cellStyle name="Énfasis2 4" xfId="76"/>
    <cellStyle name="Énfasis3 2" xfId="77"/>
    <cellStyle name="Énfasis3 3" xfId="78"/>
    <cellStyle name="Énfasis3 4" xfId="79"/>
    <cellStyle name="Énfasis4 2" xfId="80"/>
    <cellStyle name="Énfasis4 3" xfId="81"/>
    <cellStyle name="Énfasis4 4" xfId="82"/>
    <cellStyle name="Énfasis5 2" xfId="83"/>
    <cellStyle name="Énfasis5 3" xfId="84"/>
    <cellStyle name="Énfasis5 4" xfId="85"/>
    <cellStyle name="Énfasis6 2" xfId="86"/>
    <cellStyle name="Énfasis6 3" xfId="87"/>
    <cellStyle name="Énfasis6 4" xfId="88"/>
    <cellStyle name="Entrada 2" xfId="89"/>
    <cellStyle name="Entrada 3" xfId="90"/>
    <cellStyle name="Entrada 4" xfId="91"/>
    <cellStyle name="Hipervínculo 5" xfId="92"/>
    <cellStyle name="Incorrecto 2" xfId="93"/>
    <cellStyle name="Incorrecto 3" xfId="94"/>
    <cellStyle name="Incorrecto 4" xfId="95"/>
    <cellStyle name="Millares 2" xfId="96"/>
    <cellStyle name="Millares 3" xfId="97"/>
    <cellStyle name="Millares 4" xfId="98"/>
    <cellStyle name="Millares 5" xfId="99"/>
    <cellStyle name="Moneda 2" xfId="100"/>
    <cellStyle name="Neutral 2" xfId="101"/>
    <cellStyle name="Neutral 3" xfId="102"/>
    <cellStyle name="Neutral 4" xfId="103"/>
    <cellStyle name="Normal" xfId="0" builtinId="0"/>
    <cellStyle name="Normal 2" xfId="1"/>
    <cellStyle name="Normal 2 2" xfId="104"/>
    <cellStyle name="Normal 2 3" xfId="105"/>
    <cellStyle name="Normal 2 4" xfId="106"/>
    <cellStyle name="Normal 3" xfId="107"/>
    <cellStyle name="Normal 3 2" xfId="108"/>
    <cellStyle name="Normal 3 2 2" xfId="109"/>
    <cellStyle name="Normal 3 3" xfId="110"/>
    <cellStyle name="Normal 3 4" xfId="111"/>
    <cellStyle name="Normal 3 5" xfId="112"/>
    <cellStyle name="Normal 4" xfId="113"/>
    <cellStyle name="Normal 5" xfId="114"/>
    <cellStyle name="Normal 6" xfId="115"/>
    <cellStyle name="Notas 2" xfId="116"/>
    <cellStyle name="Notas 3" xfId="117"/>
    <cellStyle name="Notas 4" xfId="118"/>
    <cellStyle name="Porcentaje 2" xfId="119"/>
    <cellStyle name="Salida 2" xfId="120"/>
    <cellStyle name="Salida 3" xfId="121"/>
    <cellStyle name="Salida 4" xfId="122"/>
    <cellStyle name="Texto de advertencia 2" xfId="123"/>
    <cellStyle name="Texto de advertencia 3" xfId="124"/>
    <cellStyle name="Texto de advertencia 4" xfId="125"/>
    <cellStyle name="Texto explicativo 2" xfId="126"/>
    <cellStyle name="Texto explicativo 3" xfId="127"/>
    <cellStyle name="Texto explicativo 4" xfId="128"/>
    <cellStyle name="Título 1 2" xfId="129"/>
    <cellStyle name="Título 1 3" xfId="130"/>
    <cellStyle name="Título 1 4" xfId="131"/>
    <cellStyle name="Título 2 2" xfId="132"/>
    <cellStyle name="Título 2 3" xfId="133"/>
    <cellStyle name="Título 2 4" xfId="134"/>
    <cellStyle name="Título 3 2" xfId="135"/>
    <cellStyle name="Título 3 3" xfId="136"/>
    <cellStyle name="Título 3 4" xfId="137"/>
    <cellStyle name="Título 4" xfId="138"/>
    <cellStyle name="Título 5" xfId="139"/>
    <cellStyle name="Título 6" xfId="140"/>
    <cellStyle name="Total 2" xfId="141"/>
    <cellStyle name="Total 3" xfId="142"/>
    <cellStyle name="Total 4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6</xdr:row>
      <xdr:rowOff>47625</xdr:rowOff>
    </xdr:from>
    <xdr:to>
      <xdr:col>3</xdr:col>
      <xdr:colOff>1762125</xdr:colOff>
      <xdr:row>8</xdr:row>
      <xdr:rowOff>76200</xdr:rowOff>
    </xdr:to>
    <xdr:pic>
      <xdr:nvPicPr>
        <xdr:cNvPr id="2" name="Picture 2" descr="logo utch ver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28700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eyes\Downloads\12%20ESTADOS%20FINANCIEROS%20DICIEMBRE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OS%20FINANCIEROS%202015\ENERO%202015\01%20ESTADOS%20FINANCIEROS%20ENERO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Est Res"/>
      <sheetName val="Bal Comp"/>
      <sheetName val="Or y Apl"/>
      <sheetName val="Flujo Efvo."/>
      <sheetName val="REP SUB"/>
      <sheetName val="FEDERAL"/>
      <sheetName val="ESTATAL"/>
      <sheetName val="Propios"/>
      <sheetName val="Edo. Pptal."/>
      <sheetName val="Hoja1"/>
      <sheetName val="EDO ANALITICO DE ING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">
          <cell r="E19">
            <v>12983803.540000003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 (2)"/>
      <sheetName val="Bal Gral"/>
      <sheetName val="Est Res"/>
      <sheetName val="Bal Comp"/>
      <sheetName val="Or y Apl"/>
      <sheetName val="Flujo Efvo."/>
      <sheetName val="REP SUB"/>
      <sheetName val="FEDERAL"/>
      <sheetName val="ESTATAL"/>
      <sheetName val="Propios"/>
      <sheetName val="Edo. Pptal.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9">
          <cell r="F19">
            <v>3196044.38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82"/>
  <sheetViews>
    <sheetView tabSelected="1" topLeftCell="C4" zoomScale="75" zoomScaleNormal="75" workbookViewId="0">
      <pane xSplit="8" ySplit="16" topLeftCell="Z20" activePane="bottomRight" state="frozen"/>
      <selection activeCell="D87" sqref="D87"/>
      <selection pane="topRight" activeCell="D87" sqref="D87"/>
      <selection pane="bottomLeft" activeCell="D87" sqref="D87"/>
      <selection pane="bottomRight" activeCell="E50" sqref="E50"/>
    </sheetView>
  </sheetViews>
  <sheetFormatPr baseColWidth="10" defaultRowHeight="12.75" x14ac:dyDescent="0.2"/>
  <cols>
    <col min="1" max="1" width="2.5703125" style="1" customWidth="1"/>
    <col min="2" max="2" width="3.7109375" style="1" customWidth="1"/>
    <col min="3" max="3" width="1.140625" style="1" customWidth="1"/>
    <col min="4" max="8" width="20.7109375" style="1" customWidth="1"/>
    <col min="9" max="9" width="0.140625" style="1" customWidth="1"/>
    <col min="10" max="10" width="16.42578125" style="1" customWidth="1"/>
    <col min="11" max="12" width="15" style="1" customWidth="1"/>
    <col min="13" max="13" width="16.7109375" style="1" customWidth="1"/>
    <col min="14" max="14" width="15.42578125" style="1" customWidth="1"/>
    <col min="15" max="15" width="18.5703125" style="1" customWidth="1"/>
    <col min="16" max="16" width="20.7109375" style="1" customWidth="1"/>
    <col min="17" max="17" width="20.7109375" style="1" hidden="1" customWidth="1"/>
    <col min="18" max="18" width="20.5703125" style="1" customWidth="1"/>
    <col min="19" max="19" width="15.140625" style="1" customWidth="1"/>
    <col min="20" max="20" width="14.28515625" style="1" customWidth="1"/>
    <col min="21" max="21" width="20.7109375" style="1" hidden="1" customWidth="1"/>
    <col min="22" max="22" width="19.28515625" style="1" customWidth="1"/>
    <col min="23" max="23" width="15" style="1" customWidth="1"/>
    <col min="24" max="25" width="20.7109375" style="1" hidden="1" customWidth="1"/>
    <col min="26" max="27" width="20.7109375" style="1" customWidth="1"/>
    <col min="28" max="28" width="20.7109375" style="1" hidden="1" customWidth="1"/>
    <col min="29" max="30" width="20.7109375" style="1" customWidth="1"/>
    <col min="31" max="31" width="18.85546875" style="1" hidden="1" customWidth="1"/>
    <col min="32" max="32" width="20.28515625" style="1" hidden="1" customWidth="1"/>
    <col min="33" max="33" width="0.140625" style="1" customWidth="1"/>
    <col min="34" max="34" width="20.7109375" style="1" customWidth="1"/>
    <col min="35" max="35" width="16.42578125" style="1" customWidth="1"/>
    <col min="36" max="36" width="20.7109375" style="1" hidden="1" customWidth="1"/>
    <col min="37" max="37" width="14" style="1" customWidth="1"/>
    <col min="38" max="38" width="14.7109375" style="1" customWidth="1"/>
    <col min="39" max="39" width="35.5703125" style="1" hidden="1" customWidth="1"/>
    <col min="40" max="40" width="16.5703125" style="1" hidden="1" customWidth="1"/>
    <col min="41" max="41" width="14.7109375" style="1" hidden="1" customWidth="1"/>
    <col min="42" max="43" width="16.28515625" style="1" hidden="1" customWidth="1"/>
    <col min="44" max="46" width="20.7109375" style="1" customWidth="1"/>
    <col min="47" max="16384" width="11.42578125" style="1"/>
  </cols>
  <sheetData>
    <row r="1" spans="3:46" ht="12.75" customHeight="1" x14ac:dyDescent="0.2">
      <c r="I1" s="2"/>
    </row>
    <row r="2" spans="3:46" ht="12.75" customHeight="1" x14ac:dyDescent="0.25">
      <c r="D2" s="3"/>
      <c r="E2" s="3"/>
      <c r="F2" s="4"/>
      <c r="G2" s="4"/>
      <c r="H2" s="4"/>
      <c r="I2" s="5"/>
    </row>
    <row r="3" spans="3:46" ht="12.75" customHeight="1" x14ac:dyDescent="0.2">
      <c r="E3" s="6"/>
      <c r="F3" s="4"/>
      <c r="G3" s="4"/>
      <c r="H3" s="4"/>
      <c r="I3" s="5"/>
    </row>
    <row r="4" spans="3:46" ht="12.75" customHeight="1" x14ac:dyDescent="0.35">
      <c r="D4" s="7"/>
      <c r="E4" s="6"/>
      <c r="F4" s="4"/>
      <c r="G4" s="4"/>
      <c r="H4" s="4"/>
      <c r="I4" s="5"/>
    </row>
    <row r="5" spans="3:46" ht="12.75" customHeight="1" x14ac:dyDescent="0.35">
      <c r="D5" s="7"/>
      <c r="E5" s="6"/>
      <c r="F5" s="4"/>
      <c r="G5" s="4"/>
      <c r="H5" s="4"/>
      <c r="I5" s="5"/>
    </row>
    <row r="6" spans="3:46" ht="13.5" thickBot="1" x14ac:dyDescent="0.25"/>
    <row r="7" spans="3:46" x14ac:dyDescent="0.2">
      <c r="D7" s="8"/>
      <c r="E7" s="9"/>
      <c r="F7" s="9"/>
      <c r="G7" s="9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11"/>
    </row>
    <row r="8" spans="3:46" s="12" customFormat="1" ht="23.25" x14ac:dyDescent="0.35">
      <c r="D8" s="13" t="s">
        <v>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5"/>
    </row>
    <row r="9" spans="3:46" s="12" customFormat="1" ht="20.25" x14ac:dyDescent="0.3">
      <c r="D9" s="16" t="s">
        <v>1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8"/>
    </row>
    <row r="10" spans="3:46" s="12" customFormat="1" x14ac:dyDescent="0.2">
      <c r="D10" s="19"/>
      <c r="E10" s="20"/>
      <c r="F10" s="20"/>
      <c r="G10" s="20"/>
      <c r="H10" s="21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2"/>
    </row>
    <row r="11" spans="3:46" s="12" customFormat="1" x14ac:dyDescent="0.2">
      <c r="D11" s="23" t="s">
        <v>2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5"/>
    </row>
    <row r="12" spans="3:46" s="12" customFormat="1" x14ac:dyDescent="0.2">
      <c r="D12" s="23" t="s">
        <v>3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5"/>
    </row>
    <row r="13" spans="3:46" s="12" customFormat="1" ht="13.5" thickBot="1" x14ac:dyDescent="0.25">
      <c r="D13" s="26"/>
      <c r="E13" s="20"/>
      <c r="F13" s="20"/>
      <c r="G13" s="20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2"/>
    </row>
    <row r="14" spans="3:46" s="12" customFormat="1" ht="13.5" thickBot="1" x14ac:dyDescent="0.25">
      <c r="D14" s="27"/>
      <c r="E14" s="28" t="s">
        <v>4</v>
      </c>
      <c r="F14" s="28" t="s">
        <v>5</v>
      </c>
      <c r="G14" s="28" t="s">
        <v>6</v>
      </c>
      <c r="H14" s="28" t="s">
        <v>7</v>
      </c>
      <c r="I14" s="28" t="s">
        <v>8</v>
      </c>
      <c r="J14" s="29" t="s">
        <v>9</v>
      </c>
      <c r="K14" s="30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31"/>
      <c r="AS14" s="31" t="s">
        <v>9</v>
      </c>
      <c r="AT14" s="32" t="s">
        <v>10</v>
      </c>
    </row>
    <row r="15" spans="3:46" s="12" customFormat="1" x14ac:dyDescent="0.2">
      <c r="D15" s="27" t="s">
        <v>11</v>
      </c>
      <c r="E15" s="28" t="s">
        <v>12</v>
      </c>
      <c r="F15" s="28" t="s">
        <v>13</v>
      </c>
      <c r="G15" s="28" t="s">
        <v>14</v>
      </c>
      <c r="H15" s="28" t="s">
        <v>15</v>
      </c>
      <c r="I15" s="28" t="s">
        <v>16</v>
      </c>
      <c r="J15" s="29" t="s">
        <v>17</v>
      </c>
      <c r="K15" s="33" t="s">
        <v>18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7"/>
      <c r="AS15" s="38" t="s">
        <v>17</v>
      </c>
      <c r="AT15" s="32" t="s">
        <v>19</v>
      </c>
    </row>
    <row r="16" spans="3:46" s="12" customFormat="1" ht="63" customHeight="1" x14ac:dyDescent="0.2">
      <c r="D16" s="39"/>
      <c r="E16" s="40"/>
      <c r="F16" s="40"/>
      <c r="G16" s="40"/>
      <c r="H16" s="40">
        <v>2015</v>
      </c>
      <c r="I16" s="40"/>
      <c r="J16" s="40" t="s">
        <v>20</v>
      </c>
      <c r="K16" s="41" t="s">
        <v>21</v>
      </c>
      <c r="L16" s="42" t="s">
        <v>22</v>
      </c>
      <c r="M16" s="42" t="s">
        <v>23</v>
      </c>
      <c r="N16" s="42" t="s">
        <v>24</v>
      </c>
      <c r="O16" s="42" t="s">
        <v>25</v>
      </c>
      <c r="P16" s="42" t="s">
        <v>26</v>
      </c>
      <c r="Q16" s="42" t="s">
        <v>27</v>
      </c>
      <c r="R16" s="42" t="s">
        <v>28</v>
      </c>
      <c r="S16" s="42" t="s">
        <v>29</v>
      </c>
      <c r="T16" s="42" t="s">
        <v>30</v>
      </c>
      <c r="U16" s="42" t="s">
        <v>31</v>
      </c>
      <c r="V16" s="42" t="s">
        <v>32</v>
      </c>
      <c r="W16" s="42" t="s">
        <v>33</v>
      </c>
      <c r="X16" s="42" t="s">
        <v>34</v>
      </c>
      <c r="Y16" s="42" t="s">
        <v>35</v>
      </c>
      <c r="Z16" s="42" t="s">
        <v>36</v>
      </c>
      <c r="AA16" s="42" t="s">
        <v>37</v>
      </c>
      <c r="AB16" s="42" t="s">
        <v>38</v>
      </c>
      <c r="AC16" s="42" t="s">
        <v>39</v>
      </c>
      <c r="AD16" s="42" t="s">
        <v>40</v>
      </c>
      <c r="AE16" s="42" t="s">
        <v>41</v>
      </c>
      <c r="AF16" s="42" t="s">
        <v>42</v>
      </c>
      <c r="AG16" s="42" t="s">
        <v>43</v>
      </c>
      <c r="AH16" s="42" t="s">
        <v>44</v>
      </c>
      <c r="AI16" s="42" t="s">
        <v>45</v>
      </c>
      <c r="AJ16" s="42" t="s">
        <v>46</v>
      </c>
      <c r="AK16" s="42" t="s">
        <v>47</v>
      </c>
      <c r="AL16" s="42" t="s">
        <v>48</v>
      </c>
      <c r="AM16" s="42" t="s">
        <v>49</v>
      </c>
      <c r="AN16" s="42" t="s">
        <v>50</v>
      </c>
      <c r="AO16" s="42" t="s">
        <v>51</v>
      </c>
      <c r="AP16" s="42" t="s">
        <v>52</v>
      </c>
      <c r="AQ16" s="42" t="s">
        <v>53</v>
      </c>
      <c r="AR16" s="43" t="s">
        <v>54</v>
      </c>
      <c r="AS16" s="44" t="s">
        <v>55</v>
      </c>
      <c r="AT16" s="45" t="s">
        <v>9</v>
      </c>
    </row>
    <row r="17" spans="1:46" s="12" customFormat="1" ht="13.5" thickBot="1" x14ac:dyDescent="0.25">
      <c r="D17" s="46"/>
      <c r="E17" s="47"/>
      <c r="F17" s="47"/>
      <c r="G17" s="47"/>
      <c r="H17" s="47"/>
      <c r="I17" s="47"/>
      <c r="J17" s="47"/>
      <c r="K17" s="48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8"/>
      <c r="AS17" s="48"/>
      <c r="AT17" s="49"/>
    </row>
    <row r="18" spans="1:46" s="12" customFormat="1" x14ac:dyDescent="0.2">
      <c r="D18" s="50"/>
      <c r="E18" s="51"/>
      <c r="F18" s="51"/>
      <c r="G18" s="51"/>
      <c r="H18" s="52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3"/>
      <c r="AT18" s="54"/>
    </row>
    <row r="19" spans="1:46" s="12" customFormat="1" x14ac:dyDescent="0.2">
      <c r="D19" s="26"/>
      <c r="E19" s="55"/>
      <c r="F19" s="55"/>
      <c r="G19" s="55"/>
      <c r="H19" s="56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7"/>
      <c r="AT19" s="58"/>
    </row>
    <row r="20" spans="1:46" s="12" customFormat="1" x14ac:dyDescent="0.2">
      <c r="C20" s="20"/>
      <c r="D20" s="59" t="s">
        <v>56</v>
      </c>
      <c r="E20" s="60">
        <f>+'[1]Edo. Pptal.'!E19</f>
        <v>12983803.540000003</v>
      </c>
      <c r="F20" s="60"/>
      <c r="G20" s="60">
        <f>+E20</f>
        <v>12983803.540000003</v>
      </c>
      <c r="H20" s="60"/>
      <c r="J20" s="60">
        <f>SUM(J21:J39)</f>
        <v>13002468.280000003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0">
        <f>SUM(AR21:AR39)</f>
        <v>1758438.4800000002</v>
      </c>
      <c r="AS20" s="60">
        <f>+J20+AR20</f>
        <v>14760906.760000004</v>
      </c>
      <c r="AT20" s="62"/>
    </row>
    <row r="21" spans="1:46" s="12" customFormat="1" x14ac:dyDescent="0.2">
      <c r="A21" s="1"/>
      <c r="C21" s="20"/>
      <c r="D21" s="63" t="s">
        <v>57</v>
      </c>
      <c r="E21" s="60"/>
      <c r="F21" s="60"/>
      <c r="G21" s="60"/>
      <c r="H21" s="60"/>
      <c r="J21" s="61">
        <v>408744.63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20880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  <c r="AJ21" s="64">
        <v>0</v>
      </c>
      <c r="AK21" s="64">
        <v>0</v>
      </c>
      <c r="AL21" s="64">
        <v>0</v>
      </c>
      <c r="AM21" s="64">
        <v>0</v>
      </c>
      <c r="AN21" s="64">
        <v>0</v>
      </c>
      <c r="AO21" s="64">
        <v>0</v>
      </c>
      <c r="AP21" s="64">
        <v>0</v>
      </c>
      <c r="AQ21" s="64">
        <v>0</v>
      </c>
      <c r="AR21" s="64">
        <f>SUM(K21:AQ21)</f>
        <v>20880</v>
      </c>
      <c r="AS21" s="61">
        <f t="shared" ref="AS21:AS39" si="0">AR21+J21</f>
        <v>429624.63</v>
      </c>
      <c r="AT21" s="65"/>
    </row>
    <row r="22" spans="1:46" s="12" customFormat="1" x14ac:dyDescent="0.2">
      <c r="C22" s="20"/>
      <c r="D22" s="66" t="s">
        <v>58</v>
      </c>
      <c r="E22" s="60"/>
      <c r="F22" s="60"/>
      <c r="G22" s="60"/>
      <c r="H22" s="60"/>
      <c r="J22" s="61">
        <v>12574.4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19459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64">
        <v>0</v>
      </c>
      <c r="AO22" s="64">
        <v>0</v>
      </c>
      <c r="AP22" s="64">
        <v>0</v>
      </c>
      <c r="AQ22" s="64">
        <v>0</v>
      </c>
      <c r="AR22" s="64">
        <f t="shared" ref="AR22:AR39" si="1">SUM(K22:AQ22)</f>
        <v>19459</v>
      </c>
      <c r="AS22" s="61">
        <f t="shared" si="0"/>
        <v>32033.4</v>
      </c>
      <c r="AT22" s="65"/>
    </row>
    <row r="23" spans="1:46" s="12" customFormat="1" x14ac:dyDescent="0.2">
      <c r="A23" s="1"/>
      <c r="C23" s="20"/>
      <c r="D23" s="63" t="s">
        <v>59</v>
      </c>
      <c r="E23" s="60"/>
      <c r="F23" s="60"/>
      <c r="G23" s="60"/>
      <c r="H23" s="60"/>
      <c r="J23" s="61">
        <v>278067.31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f t="shared" si="1"/>
        <v>0</v>
      </c>
      <c r="AS23" s="61">
        <f t="shared" si="0"/>
        <v>278067.31</v>
      </c>
      <c r="AT23" s="65"/>
    </row>
    <row r="24" spans="1:46" s="12" customFormat="1" x14ac:dyDescent="0.2">
      <c r="A24" s="1"/>
      <c r="C24" s="20"/>
      <c r="D24" s="63" t="s">
        <v>60</v>
      </c>
      <c r="E24" s="60"/>
      <c r="F24" s="60"/>
      <c r="G24" s="60"/>
      <c r="H24" s="60"/>
      <c r="J24" s="61">
        <v>140073.76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>
        <v>0</v>
      </c>
      <c r="AO24" s="64">
        <v>0</v>
      </c>
      <c r="AP24" s="64">
        <v>0</v>
      </c>
      <c r="AQ24" s="64">
        <v>0</v>
      </c>
      <c r="AR24" s="64">
        <f t="shared" si="1"/>
        <v>0</v>
      </c>
      <c r="AS24" s="61">
        <f t="shared" si="0"/>
        <v>140073.76</v>
      </c>
      <c r="AT24" s="65"/>
    </row>
    <row r="25" spans="1:46" s="12" customFormat="1" x14ac:dyDescent="0.2">
      <c r="A25" s="1"/>
      <c r="C25" s="20"/>
      <c r="D25" s="63" t="s">
        <v>61</v>
      </c>
      <c r="E25" s="60"/>
      <c r="F25" s="60"/>
      <c r="G25" s="60"/>
      <c r="H25" s="60"/>
      <c r="J25" s="61">
        <v>1982087.8</v>
      </c>
      <c r="K25" s="64">
        <v>0</v>
      </c>
      <c r="L25" s="64">
        <v>198208.78000000003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0</v>
      </c>
      <c r="U25" s="64">
        <v>0</v>
      </c>
      <c r="V25" s="64">
        <v>0</v>
      </c>
      <c r="W25" s="64">
        <v>0</v>
      </c>
      <c r="X25" s="64">
        <v>0</v>
      </c>
      <c r="Y25" s="64">
        <v>0</v>
      </c>
      <c r="Z25" s="64">
        <v>0</v>
      </c>
      <c r="AA25" s="64">
        <v>0</v>
      </c>
      <c r="AB25" s="64">
        <v>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4">
        <v>0</v>
      </c>
      <c r="AK25" s="64">
        <v>0</v>
      </c>
      <c r="AL25" s="64">
        <v>0</v>
      </c>
      <c r="AM25" s="64">
        <v>0</v>
      </c>
      <c r="AN25" s="64">
        <v>0</v>
      </c>
      <c r="AO25" s="64">
        <v>0</v>
      </c>
      <c r="AP25" s="64">
        <v>0</v>
      </c>
      <c r="AQ25" s="64">
        <v>0</v>
      </c>
      <c r="AR25" s="64">
        <f t="shared" si="1"/>
        <v>198208.78000000003</v>
      </c>
      <c r="AS25" s="61">
        <f t="shared" si="0"/>
        <v>2180296.58</v>
      </c>
      <c r="AT25" s="65"/>
    </row>
    <row r="26" spans="1:46" s="12" customFormat="1" x14ac:dyDescent="0.2">
      <c r="A26" s="1"/>
      <c r="C26" s="20"/>
      <c r="D26" s="63" t="s">
        <v>62</v>
      </c>
      <c r="E26" s="60"/>
      <c r="F26" s="60"/>
      <c r="G26" s="60"/>
      <c r="H26" s="60"/>
      <c r="J26" s="61">
        <v>2829402.82</v>
      </c>
      <c r="K26" s="64">
        <v>0</v>
      </c>
      <c r="L26" s="64">
        <v>0</v>
      </c>
      <c r="M26" s="64">
        <v>92781</v>
      </c>
      <c r="N26" s="64">
        <v>9279.8000000000466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0</v>
      </c>
      <c r="AK26" s="64">
        <v>102885.23000000021</v>
      </c>
      <c r="AL26" s="64">
        <v>0</v>
      </c>
      <c r="AM26" s="64">
        <v>0</v>
      </c>
      <c r="AN26" s="64">
        <v>0</v>
      </c>
      <c r="AO26" s="64">
        <v>0</v>
      </c>
      <c r="AP26" s="64">
        <v>0</v>
      </c>
      <c r="AQ26" s="64">
        <v>0</v>
      </c>
      <c r="AR26" s="64">
        <f t="shared" si="1"/>
        <v>204946.03000000026</v>
      </c>
      <c r="AS26" s="61">
        <f t="shared" si="0"/>
        <v>3034348.85</v>
      </c>
      <c r="AT26" s="65"/>
    </row>
    <row r="27" spans="1:46" s="12" customFormat="1" x14ac:dyDescent="0.2">
      <c r="A27" s="1"/>
      <c r="C27" s="20"/>
      <c r="D27" s="63" t="s">
        <v>63</v>
      </c>
      <c r="E27" s="60"/>
      <c r="F27" s="60"/>
      <c r="G27" s="60"/>
      <c r="H27" s="60"/>
      <c r="J27" s="61">
        <v>98232.65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4">
        <v>37755.399999999994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4">
        <v>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0</v>
      </c>
      <c r="AI27" s="64">
        <v>0</v>
      </c>
      <c r="AJ27" s="64">
        <v>0</v>
      </c>
      <c r="AK27" s="64">
        <v>0</v>
      </c>
      <c r="AL27" s="64">
        <v>0</v>
      </c>
      <c r="AM27" s="64">
        <v>0</v>
      </c>
      <c r="AN27" s="64">
        <v>0</v>
      </c>
      <c r="AO27" s="64">
        <v>0</v>
      </c>
      <c r="AP27" s="64">
        <v>0</v>
      </c>
      <c r="AQ27" s="64">
        <v>0</v>
      </c>
      <c r="AR27" s="64">
        <f t="shared" si="1"/>
        <v>37755.399999999994</v>
      </c>
      <c r="AS27" s="61">
        <f t="shared" si="0"/>
        <v>135988.04999999999</v>
      </c>
      <c r="AT27" s="65"/>
    </row>
    <row r="28" spans="1:46" s="12" customFormat="1" x14ac:dyDescent="0.2">
      <c r="A28" s="1"/>
      <c r="C28" s="20"/>
      <c r="D28" s="63" t="s">
        <v>64</v>
      </c>
      <c r="E28" s="60"/>
      <c r="F28" s="60"/>
      <c r="G28" s="60"/>
      <c r="H28" s="60"/>
      <c r="J28" s="61">
        <v>1410810.48</v>
      </c>
      <c r="K28" s="64">
        <v>422.95999999999958</v>
      </c>
      <c r="L28" s="64">
        <v>0</v>
      </c>
      <c r="M28" s="64">
        <v>0</v>
      </c>
      <c r="N28" s="64">
        <v>0</v>
      </c>
      <c r="O28" s="64">
        <v>3137.8</v>
      </c>
      <c r="P28" s="64">
        <v>581446.12</v>
      </c>
      <c r="Q28" s="64">
        <v>0</v>
      </c>
      <c r="R28" s="64">
        <v>0</v>
      </c>
      <c r="S28" s="64">
        <v>0</v>
      </c>
      <c r="T28" s="64">
        <v>46435.979999999981</v>
      </c>
      <c r="U28" s="64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  <c r="AA28" s="64">
        <v>0</v>
      </c>
      <c r="AB28" s="64">
        <v>0</v>
      </c>
      <c r="AC28" s="64">
        <v>0</v>
      </c>
      <c r="AD28" s="64">
        <v>0</v>
      </c>
      <c r="AE28" s="64">
        <v>0</v>
      </c>
      <c r="AF28" s="64">
        <v>0</v>
      </c>
      <c r="AG28" s="64">
        <v>0</v>
      </c>
      <c r="AH28" s="64">
        <v>0</v>
      </c>
      <c r="AI28" s="64">
        <v>0</v>
      </c>
      <c r="AJ28" s="64">
        <v>0</v>
      </c>
      <c r="AK28" s="64">
        <v>0</v>
      </c>
      <c r="AL28" s="64">
        <v>4980.5800000000017</v>
      </c>
      <c r="AM28" s="64">
        <v>0</v>
      </c>
      <c r="AN28" s="64">
        <v>0</v>
      </c>
      <c r="AO28" s="64">
        <v>0</v>
      </c>
      <c r="AP28" s="64">
        <v>0</v>
      </c>
      <c r="AQ28" s="64">
        <v>0</v>
      </c>
      <c r="AR28" s="64">
        <f t="shared" si="1"/>
        <v>636423.43999999994</v>
      </c>
      <c r="AS28" s="61">
        <f t="shared" si="0"/>
        <v>2047233.92</v>
      </c>
      <c r="AT28" s="65"/>
    </row>
    <row r="29" spans="1:46" s="12" customFormat="1" x14ac:dyDescent="0.2">
      <c r="A29" s="1"/>
      <c r="C29" s="20"/>
      <c r="D29" s="63" t="s">
        <v>65</v>
      </c>
      <c r="E29" s="60"/>
      <c r="F29" s="60"/>
      <c r="G29" s="60"/>
      <c r="H29" s="60"/>
      <c r="J29" s="61">
        <v>1848862.55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189255.15999999992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>
        <v>0</v>
      </c>
      <c r="AH29" s="64">
        <v>0</v>
      </c>
      <c r="AI29" s="64">
        <v>0</v>
      </c>
      <c r="AJ29" s="64">
        <v>0</v>
      </c>
      <c r="AK29" s="64">
        <v>0</v>
      </c>
      <c r="AL29" s="64">
        <v>0</v>
      </c>
      <c r="AM29" s="64">
        <v>0</v>
      </c>
      <c r="AN29" s="64">
        <v>0</v>
      </c>
      <c r="AO29" s="64">
        <v>0</v>
      </c>
      <c r="AP29" s="64">
        <v>0</v>
      </c>
      <c r="AQ29" s="64">
        <v>0</v>
      </c>
      <c r="AR29" s="64">
        <f t="shared" si="1"/>
        <v>189255.15999999992</v>
      </c>
      <c r="AS29" s="61">
        <f t="shared" si="0"/>
        <v>2038117.71</v>
      </c>
      <c r="AT29" s="65"/>
    </row>
    <row r="30" spans="1:46" s="12" customFormat="1" x14ac:dyDescent="0.2">
      <c r="A30" s="1"/>
      <c r="C30" s="20"/>
      <c r="D30" s="63" t="s">
        <v>66</v>
      </c>
      <c r="E30" s="60"/>
      <c r="F30" s="60"/>
      <c r="G30" s="60"/>
      <c r="H30" s="60"/>
      <c r="J30" s="61">
        <v>151200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  <c r="T30" s="64">
        <v>30160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  <c r="AA30" s="64">
        <v>0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>
        <v>0</v>
      </c>
      <c r="AH30" s="64">
        <v>0</v>
      </c>
      <c r="AI30" s="64">
        <v>0</v>
      </c>
      <c r="AJ30" s="64">
        <v>0</v>
      </c>
      <c r="AK30" s="64">
        <v>0</v>
      </c>
      <c r="AL30" s="64">
        <v>0</v>
      </c>
      <c r="AM30" s="64">
        <v>0</v>
      </c>
      <c r="AN30" s="64">
        <v>0</v>
      </c>
      <c r="AO30" s="64">
        <v>0</v>
      </c>
      <c r="AP30" s="64">
        <v>0</v>
      </c>
      <c r="AQ30" s="64">
        <v>0</v>
      </c>
      <c r="AR30" s="64">
        <f t="shared" si="1"/>
        <v>30160</v>
      </c>
      <c r="AS30" s="61">
        <f t="shared" si="0"/>
        <v>181360</v>
      </c>
      <c r="AT30" s="65"/>
    </row>
    <row r="31" spans="1:46" s="12" customFormat="1" x14ac:dyDescent="0.2">
      <c r="A31" s="1"/>
      <c r="C31" s="20"/>
      <c r="D31" s="63" t="s">
        <v>67</v>
      </c>
      <c r="E31" s="60"/>
      <c r="F31" s="60"/>
      <c r="G31" s="60"/>
      <c r="H31" s="60"/>
      <c r="J31" s="61">
        <v>36384.559999999998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64">
        <v>0</v>
      </c>
      <c r="V31" s="64">
        <v>0</v>
      </c>
      <c r="W31" s="64">
        <v>0</v>
      </c>
      <c r="X31" s="64">
        <v>0</v>
      </c>
      <c r="Y31" s="64">
        <v>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>
        <v>0</v>
      </c>
      <c r="AH31" s="64">
        <v>0</v>
      </c>
      <c r="AI31" s="64">
        <v>0</v>
      </c>
      <c r="AJ31" s="64">
        <v>0</v>
      </c>
      <c r="AK31" s="64">
        <v>0</v>
      </c>
      <c r="AL31" s="64">
        <v>0</v>
      </c>
      <c r="AM31" s="64">
        <v>0</v>
      </c>
      <c r="AN31" s="64">
        <v>0</v>
      </c>
      <c r="AO31" s="64">
        <v>0</v>
      </c>
      <c r="AP31" s="64">
        <v>0</v>
      </c>
      <c r="AQ31" s="64">
        <v>0</v>
      </c>
      <c r="AR31" s="64">
        <f t="shared" si="1"/>
        <v>0</v>
      </c>
      <c r="AS31" s="61">
        <f t="shared" si="0"/>
        <v>36384.559999999998</v>
      </c>
      <c r="AT31" s="65"/>
    </row>
    <row r="32" spans="1:46" s="12" customFormat="1" hidden="1" x14ac:dyDescent="0.2">
      <c r="A32" s="1"/>
      <c r="C32" s="20"/>
      <c r="D32" s="63" t="s">
        <v>68</v>
      </c>
      <c r="E32" s="60"/>
      <c r="F32" s="60"/>
      <c r="G32" s="60"/>
      <c r="H32" s="60"/>
      <c r="J32" s="61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64">
        <v>0</v>
      </c>
      <c r="AO32" s="64">
        <v>0</v>
      </c>
      <c r="AP32" s="64">
        <v>0</v>
      </c>
      <c r="AQ32" s="64">
        <v>0</v>
      </c>
      <c r="AR32" s="64">
        <f t="shared" si="1"/>
        <v>0</v>
      </c>
      <c r="AS32" s="61">
        <f t="shared" si="0"/>
        <v>0</v>
      </c>
      <c r="AT32" s="65"/>
    </row>
    <row r="33" spans="1:47" s="12" customFormat="1" x14ac:dyDescent="0.2">
      <c r="A33" s="1"/>
      <c r="C33" s="20"/>
      <c r="D33" s="63" t="s">
        <v>69</v>
      </c>
      <c r="E33" s="60"/>
      <c r="F33" s="60"/>
      <c r="G33" s="60"/>
      <c r="H33" s="60"/>
      <c r="J33" s="61">
        <v>805410.53</v>
      </c>
      <c r="K33" s="64">
        <v>59632</v>
      </c>
      <c r="L33" s="64">
        <v>0</v>
      </c>
      <c r="M33" s="64">
        <v>8310</v>
      </c>
      <c r="N33" s="64">
        <v>18278</v>
      </c>
      <c r="O33" s="64">
        <v>0</v>
      </c>
      <c r="P33" s="64">
        <v>25486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8525</v>
      </c>
      <c r="AB33" s="64">
        <v>0</v>
      </c>
      <c r="AC33" s="64">
        <v>50480.56</v>
      </c>
      <c r="AD33" s="64">
        <v>28279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f t="shared" si="1"/>
        <v>198990.56</v>
      </c>
      <c r="AS33" s="61">
        <f t="shared" si="0"/>
        <v>1004401.0900000001</v>
      </c>
      <c r="AT33" s="65"/>
    </row>
    <row r="34" spans="1:47" s="12" customFormat="1" x14ac:dyDescent="0.2">
      <c r="A34" s="1"/>
      <c r="C34" s="20"/>
      <c r="D34" s="63" t="s">
        <v>70</v>
      </c>
      <c r="E34" s="60"/>
      <c r="F34" s="60"/>
      <c r="G34" s="60"/>
      <c r="H34" s="60"/>
      <c r="J34" s="61">
        <v>46238.9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1643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>
        <v>0</v>
      </c>
      <c r="AO34" s="64">
        <v>0</v>
      </c>
      <c r="AP34" s="64">
        <v>0</v>
      </c>
      <c r="AQ34" s="64">
        <v>0</v>
      </c>
      <c r="AR34" s="64">
        <f t="shared" si="1"/>
        <v>1643</v>
      </c>
      <c r="AS34" s="61">
        <f t="shared" si="0"/>
        <v>47881.9</v>
      </c>
      <c r="AT34" s="65"/>
    </row>
    <row r="35" spans="1:47" s="12" customFormat="1" x14ac:dyDescent="0.2">
      <c r="A35" s="1"/>
      <c r="C35" s="20"/>
      <c r="D35" s="63" t="s">
        <v>71</v>
      </c>
      <c r="E35" s="60"/>
      <c r="F35" s="60"/>
      <c r="G35" s="60"/>
      <c r="H35" s="60"/>
      <c r="J35" s="61">
        <v>1223694.42</v>
      </c>
      <c r="K35" s="64">
        <v>25733.309999999998</v>
      </c>
      <c r="L35" s="64">
        <v>6504</v>
      </c>
      <c r="M35" s="64">
        <v>28206</v>
      </c>
      <c r="N35" s="64">
        <v>7384</v>
      </c>
      <c r="O35" s="64">
        <v>0</v>
      </c>
      <c r="P35" s="64">
        <v>9809.9000000000015</v>
      </c>
      <c r="Q35" s="64">
        <v>0</v>
      </c>
      <c r="R35" s="64">
        <v>830</v>
      </c>
      <c r="S35" s="64">
        <v>7980</v>
      </c>
      <c r="T35" s="64">
        <v>34176.599999999977</v>
      </c>
      <c r="U35" s="64">
        <v>0</v>
      </c>
      <c r="V35" s="64">
        <v>0</v>
      </c>
      <c r="W35" s="64">
        <v>3340</v>
      </c>
      <c r="X35" s="64">
        <v>0</v>
      </c>
      <c r="Y35" s="64">
        <v>0</v>
      </c>
      <c r="Z35" s="64">
        <v>3926.3100000000013</v>
      </c>
      <c r="AA35" s="64">
        <v>4820</v>
      </c>
      <c r="AB35" s="64">
        <v>0</v>
      </c>
      <c r="AC35" s="64">
        <v>39633.950000000012</v>
      </c>
      <c r="AD35" s="64">
        <v>18823.459999999992</v>
      </c>
      <c r="AE35" s="64">
        <v>0</v>
      </c>
      <c r="AF35" s="64">
        <v>0</v>
      </c>
      <c r="AG35" s="64">
        <v>0</v>
      </c>
      <c r="AH35" s="64">
        <v>0</v>
      </c>
      <c r="AI35" s="64">
        <v>11384.18</v>
      </c>
      <c r="AJ35" s="64">
        <v>0</v>
      </c>
      <c r="AK35" s="64">
        <v>0</v>
      </c>
      <c r="AL35" s="64">
        <v>5900</v>
      </c>
      <c r="AM35" s="64">
        <v>0</v>
      </c>
      <c r="AN35" s="64">
        <v>0</v>
      </c>
      <c r="AO35" s="64">
        <v>0</v>
      </c>
      <c r="AP35" s="64">
        <v>0</v>
      </c>
      <c r="AQ35" s="64">
        <v>0</v>
      </c>
      <c r="AR35" s="64">
        <f t="shared" si="1"/>
        <v>208451.70999999996</v>
      </c>
      <c r="AS35" s="61">
        <f t="shared" si="0"/>
        <v>1432146.13</v>
      </c>
      <c r="AT35" s="65"/>
    </row>
    <row r="36" spans="1:47" s="12" customFormat="1" hidden="1" x14ac:dyDescent="0.2">
      <c r="A36" s="1"/>
      <c r="C36" s="20"/>
      <c r="D36" s="63" t="s">
        <v>72</v>
      </c>
      <c r="E36" s="60"/>
      <c r="F36" s="60"/>
      <c r="G36" s="60"/>
      <c r="H36" s="60"/>
      <c r="J36" s="61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  <c r="Y36" s="64">
        <v>0</v>
      </c>
      <c r="Z36" s="64">
        <v>0</v>
      </c>
      <c r="AA36" s="64">
        <v>0</v>
      </c>
      <c r="AB36" s="64">
        <v>0</v>
      </c>
      <c r="AC36" s="64">
        <v>0</v>
      </c>
      <c r="AD36" s="64">
        <v>0</v>
      </c>
      <c r="AE36" s="64">
        <v>0</v>
      </c>
      <c r="AF36" s="64">
        <v>0</v>
      </c>
      <c r="AG36" s="64">
        <v>0</v>
      </c>
      <c r="AH36" s="64">
        <v>0</v>
      </c>
      <c r="AI36" s="64">
        <v>0</v>
      </c>
      <c r="AJ36" s="64">
        <v>0</v>
      </c>
      <c r="AK36" s="64">
        <v>0</v>
      </c>
      <c r="AL36" s="64">
        <v>0</v>
      </c>
      <c r="AM36" s="64">
        <v>0</v>
      </c>
      <c r="AN36" s="64">
        <v>0</v>
      </c>
      <c r="AO36" s="64">
        <v>0</v>
      </c>
      <c r="AP36" s="64">
        <v>0</v>
      </c>
      <c r="AQ36" s="64">
        <v>0</v>
      </c>
      <c r="AR36" s="64">
        <f t="shared" si="1"/>
        <v>0</v>
      </c>
      <c r="AS36" s="61">
        <f t="shared" si="0"/>
        <v>0</v>
      </c>
      <c r="AT36" s="65"/>
    </row>
    <row r="37" spans="1:47" s="12" customFormat="1" x14ac:dyDescent="0.2">
      <c r="A37" s="1"/>
      <c r="C37" s="20"/>
      <c r="D37" s="63" t="s">
        <v>73</v>
      </c>
      <c r="E37" s="60"/>
      <c r="F37" s="60"/>
      <c r="G37" s="60"/>
      <c r="H37" s="60"/>
      <c r="J37" s="61">
        <v>38090</v>
      </c>
      <c r="K37" s="64">
        <v>0</v>
      </c>
      <c r="L37" s="64">
        <v>0</v>
      </c>
      <c r="M37" s="64">
        <v>2800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  <c r="Y37" s="64">
        <v>0</v>
      </c>
      <c r="Z37" s="64">
        <v>0</v>
      </c>
      <c r="AA37" s="64">
        <v>0</v>
      </c>
      <c r="AB37" s="64">
        <v>0</v>
      </c>
      <c r="AC37" s="64">
        <v>0</v>
      </c>
      <c r="AD37" s="64">
        <v>0</v>
      </c>
      <c r="AE37" s="64">
        <v>0</v>
      </c>
      <c r="AF37" s="64">
        <v>0</v>
      </c>
      <c r="AG37" s="64">
        <v>0</v>
      </c>
      <c r="AH37" s="64">
        <v>0</v>
      </c>
      <c r="AI37" s="64">
        <v>0</v>
      </c>
      <c r="AJ37" s="64">
        <v>0</v>
      </c>
      <c r="AK37" s="64">
        <v>0</v>
      </c>
      <c r="AL37" s="64">
        <v>0</v>
      </c>
      <c r="AM37" s="64">
        <v>0</v>
      </c>
      <c r="AN37" s="64">
        <v>0</v>
      </c>
      <c r="AO37" s="64">
        <v>0</v>
      </c>
      <c r="AP37" s="64">
        <v>0</v>
      </c>
      <c r="AQ37" s="64">
        <v>0</v>
      </c>
      <c r="AR37" s="64">
        <f t="shared" si="1"/>
        <v>2800</v>
      </c>
      <c r="AS37" s="61">
        <f t="shared" si="0"/>
        <v>40890</v>
      </c>
      <c r="AT37" s="65"/>
    </row>
    <row r="38" spans="1:47" s="12" customFormat="1" x14ac:dyDescent="0.2">
      <c r="A38" s="1"/>
      <c r="C38" s="20"/>
      <c r="D38" s="63" t="s">
        <v>74</v>
      </c>
      <c r="E38" s="60"/>
      <c r="F38" s="60"/>
      <c r="G38" s="60"/>
      <c r="H38" s="60"/>
      <c r="J38" s="61">
        <v>1691270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9465.4</v>
      </c>
      <c r="U38" s="64">
        <v>0</v>
      </c>
      <c r="V38" s="64">
        <v>0</v>
      </c>
      <c r="W38" s="64">
        <v>0</v>
      </c>
      <c r="X38" s="64">
        <v>0</v>
      </c>
      <c r="Y38" s="64">
        <v>0</v>
      </c>
      <c r="Z38" s="64">
        <v>0</v>
      </c>
      <c r="AA38" s="64">
        <v>0</v>
      </c>
      <c r="AB38" s="64">
        <v>0</v>
      </c>
      <c r="AC38" s="64">
        <v>0</v>
      </c>
      <c r="AD38" s="64">
        <v>0</v>
      </c>
      <c r="AE38" s="64">
        <v>0</v>
      </c>
      <c r="AF38" s="64">
        <v>0</v>
      </c>
      <c r="AG38" s="64">
        <v>0</v>
      </c>
      <c r="AH38" s="64">
        <v>0</v>
      </c>
      <c r="AI38" s="64">
        <v>0</v>
      </c>
      <c r="AJ38" s="64">
        <v>0</v>
      </c>
      <c r="AK38" s="64">
        <v>0</v>
      </c>
      <c r="AL38" s="64">
        <v>0</v>
      </c>
      <c r="AM38" s="64">
        <v>0</v>
      </c>
      <c r="AN38" s="64">
        <v>0</v>
      </c>
      <c r="AO38" s="64">
        <v>0</v>
      </c>
      <c r="AP38" s="64">
        <v>0</v>
      </c>
      <c r="AQ38" s="64">
        <v>0</v>
      </c>
      <c r="AR38" s="64">
        <f t="shared" si="1"/>
        <v>9465.4</v>
      </c>
      <c r="AS38" s="61">
        <f t="shared" si="0"/>
        <v>1700735.4</v>
      </c>
      <c r="AT38" s="65"/>
    </row>
    <row r="39" spans="1:47" s="12" customFormat="1" x14ac:dyDescent="0.2">
      <c r="A39" s="1"/>
      <c r="C39" s="20"/>
      <c r="D39" s="63" t="s">
        <v>75</v>
      </c>
      <c r="E39" s="60"/>
      <c r="F39" s="60"/>
      <c r="G39" s="60"/>
      <c r="H39" s="60"/>
      <c r="J39" s="61">
        <v>1323.47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4">
        <v>0</v>
      </c>
      <c r="U39" s="64">
        <v>0</v>
      </c>
      <c r="V39" s="64">
        <v>0</v>
      </c>
      <c r="W39" s="64">
        <v>0</v>
      </c>
      <c r="X39" s="64">
        <v>0</v>
      </c>
      <c r="Y39" s="64">
        <v>0</v>
      </c>
      <c r="Z39" s="64">
        <v>0</v>
      </c>
      <c r="AA39" s="64">
        <v>0</v>
      </c>
      <c r="AB39" s="64">
        <v>0</v>
      </c>
      <c r="AC39" s="64">
        <v>0</v>
      </c>
      <c r="AD39" s="64">
        <v>0</v>
      </c>
      <c r="AE39" s="64">
        <v>0</v>
      </c>
      <c r="AF39" s="64">
        <v>0</v>
      </c>
      <c r="AG39" s="64">
        <v>0</v>
      </c>
      <c r="AH39" s="64">
        <v>0</v>
      </c>
      <c r="AI39" s="64">
        <v>0</v>
      </c>
      <c r="AJ39" s="64">
        <v>0</v>
      </c>
      <c r="AK39" s="64">
        <v>0</v>
      </c>
      <c r="AL39" s="64">
        <v>0</v>
      </c>
      <c r="AM39" s="64">
        <v>0</v>
      </c>
      <c r="AN39" s="64">
        <v>0</v>
      </c>
      <c r="AO39" s="64">
        <v>0</v>
      </c>
      <c r="AP39" s="64">
        <v>0</v>
      </c>
      <c r="AQ39" s="64">
        <v>0</v>
      </c>
      <c r="AR39" s="64">
        <f t="shared" si="1"/>
        <v>0</v>
      </c>
      <c r="AS39" s="61">
        <f t="shared" si="0"/>
        <v>1323.47</v>
      </c>
      <c r="AT39" s="65"/>
    </row>
    <row r="40" spans="1:47" s="12" customFormat="1" x14ac:dyDescent="0.2">
      <c r="C40" s="20"/>
      <c r="D40" s="66"/>
      <c r="E40" s="60"/>
      <c r="F40" s="60"/>
      <c r="G40" s="60"/>
      <c r="H40" s="60"/>
      <c r="J40" s="60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5"/>
    </row>
    <row r="41" spans="1:47" s="12" customFormat="1" x14ac:dyDescent="0.2">
      <c r="C41" s="20"/>
      <c r="D41" s="66"/>
      <c r="E41" s="60"/>
      <c r="F41" s="60"/>
      <c r="G41" s="60"/>
      <c r="H41" s="60"/>
      <c r="J41" s="60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5"/>
    </row>
    <row r="42" spans="1:47" s="67" customFormat="1" x14ac:dyDescent="0.2">
      <c r="C42" s="21"/>
      <c r="D42" s="59" t="s">
        <v>76</v>
      </c>
      <c r="E42" s="60">
        <f>+'[2]Edo. Pptal.'!F19</f>
        <v>3196044.38</v>
      </c>
      <c r="F42" s="60"/>
      <c r="G42" s="60">
        <f>+E42</f>
        <v>3196044.38</v>
      </c>
      <c r="H42" s="56"/>
      <c r="J42" s="60">
        <f>SUM(J43:J44)</f>
        <v>1862622.88</v>
      </c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>
        <f>+AR44+AR45+AR43</f>
        <v>326763.20999999996</v>
      </c>
      <c r="AS42" s="60">
        <f>+J42+AR42</f>
        <v>2189386.09</v>
      </c>
      <c r="AT42" s="65"/>
    </row>
    <row r="43" spans="1:47" s="12" customFormat="1" x14ac:dyDescent="0.2">
      <c r="C43" s="20"/>
      <c r="D43" s="26" t="s">
        <v>77</v>
      </c>
      <c r="E43" s="60"/>
      <c r="F43" s="60"/>
      <c r="G43" s="60"/>
      <c r="H43" s="55"/>
      <c r="J43" s="61">
        <v>246000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54000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  <c r="AA43" s="64">
        <v>0</v>
      </c>
      <c r="AB43" s="64">
        <v>0</v>
      </c>
      <c r="AC43" s="64">
        <v>0</v>
      </c>
      <c r="AD43" s="64">
        <v>0</v>
      </c>
      <c r="AE43" s="64">
        <v>0</v>
      </c>
      <c r="AF43" s="64">
        <v>0</v>
      </c>
      <c r="AG43" s="64">
        <v>0</v>
      </c>
      <c r="AH43" s="64">
        <v>0</v>
      </c>
      <c r="AI43" s="64">
        <v>0</v>
      </c>
      <c r="AJ43" s="64">
        <v>0</v>
      </c>
      <c r="AK43" s="64">
        <v>0</v>
      </c>
      <c r="AL43" s="64">
        <v>0</v>
      </c>
      <c r="AM43" s="64">
        <v>0</v>
      </c>
      <c r="AN43" s="64">
        <v>0</v>
      </c>
      <c r="AO43" s="64">
        <v>0</v>
      </c>
      <c r="AP43" s="64">
        <v>0</v>
      </c>
      <c r="AQ43" s="64">
        <v>0</v>
      </c>
      <c r="AR43" s="64">
        <f>SUM(K43:AQ43)</f>
        <v>54000</v>
      </c>
      <c r="AS43" s="61">
        <f>+J43+AR43</f>
        <v>300000</v>
      </c>
      <c r="AT43" s="65"/>
    </row>
    <row r="44" spans="1:47" s="12" customFormat="1" x14ac:dyDescent="0.2">
      <c r="C44" s="20"/>
      <c r="D44" s="26" t="s">
        <v>78</v>
      </c>
      <c r="E44" s="60"/>
      <c r="F44" s="60"/>
      <c r="G44" s="60"/>
      <c r="H44" s="55"/>
      <c r="J44" s="61">
        <v>1616622.88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83431.839999999997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  <c r="AC44" s="64">
        <v>0</v>
      </c>
      <c r="AD44" s="64">
        <v>0</v>
      </c>
      <c r="AE44" s="64">
        <v>0</v>
      </c>
      <c r="AF44" s="64">
        <v>0</v>
      </c>
      <c r="AG44" s="64">
        <v>0</v>
      </c>
      <c r="AH44" s="64">
        <v>96331.37</v>
      </c>
      <c r="AI44" s="64">
        <v>93000</v>
      </c>
      <c r="AJ44" s="64">
        <v>0</v>
      </c>
      <c r="AK44" s="64">
        <v>0</v>
      </c>
      <c r="AL44" s="64">
        <v>0</v>
      </c>
      <c r="AM44" s="64">
        <v>0</v>
      </c>
      <c r="AN44" s="64">
        <v>0</v>
      </c>
      <c r="AO44" s="64">
        <v>0</v>
      </c>
      <c r="AP44" s="64">
        <v>0</v>
      </c>
      <c r="AQ44" s="64">
        <v>0</v>
      </c>
      <c r="AR44" s="64">
        <f>SUM(K44:AQ44)</f>
        <v>272763.20999999996</v>
      </c>
      <c r="AS44" s="61">
        <f>+J44+AR44</f>
        <v>1889386.0899999999</v>
      </c>
      <c r="AT44" s="65"/>
      <c r="AU44" s="68"/>
    </row>
    <row r="45" spans="1:47" s="12" customFormat="1" hidden="1" x14ac:dyDescent="0.2">
      <c r="C45" s="20"/>
      <c r="D45" s="66" t="s">
        <v>79</v>
      </c>
      <c r="E45" s="60"/>
      <c r="F45" s="60"/>
      <c r="G45" s="60"/>
      <c r="H45" s="55"/>
      <c r="J45" s="61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64">
        <v>0</v>
      </c>
      <c r="Y45" s="64">
        <v>0</v>
      </c>
      <c r="Z45" s="64">
        <v>0</v>
      </c>
      <c r="AA45" s="64">
        <v>0</v>
      </c>
      <c r="AB45" s="64">
        <v>0</v>
      </c>
      <c r="AC45" s="64">
        <v>0</v>
      </c>
      <c r="AD45" s="64">
        <v>0</v>
      </c>
      <c r="AE45" s="64">
        <v>0</v>
      </c>
      <c r="AF45" s="64">
        <v>0</v>
      </c>
      <c r="AG45" s="64">
        <v>0</v>
      </c>
      <c r="AH45" s="64">
        <v>0</v>
      </c>
      <c r="AI45" s="64">
        <v>0</v>
      </c>
      <c r="AJ45" s="64">
        <v>0</v>
      </c>
      <c r="AK45" s="64">
        <v>0</v>
      </c>
      <c r="AL45" s="64">
        <v>0</v>
      </c>
      <c r="AM45" s="64">
        <v>0</v>
      </c>
      <c r="AN45" s="64">
        <v>0</v>
      </c>
      <c r="AO45" s="64">
        <v>0</v>
      </c>
      <c r="AP45" s="64">
        <v>0</v>
      </c>
      <c r="AQ45" s="64">
        <v>0</v>
      </c>
      <c r="AR45" s="64">
        <f>SUM(K45:AQ45)</f>
        <v>0</v>
      </c>
      <c r="AS45" s="61">
        <f>+J45+AR45</f>
        <v>0</v>
      </c>
      <c r="AT45" s="65"/>
    </row>
    <row r="46" spans="1:47" s="12" customFormat="1" x14ac:dyDescent="0.2">
      <c r="C46" s="20"/>
      <c r="D46" s="66"/>
      <c r="E46" s="60"/>
      <c r="F46" s="60"/>
      <c r="G46" s="60"/>
      <c r="H46" s="60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5"/>
    </row>
    <row r="47" spans="1:47" s="12" customFormat="1" x14ac:dyDescent="0.2">
      <c r="C47" s="20"/>
      <c r="D47" s="66"/>
      <c r="E47" s="60"/>
      <c r="F47" s="60"/>
      <c r="G47" s="60"/>
      <c r="H47" s="60"/>
      <c r="J47" s="60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5"/>
      <c r="AU47" s="68"/>
    </row>
    <row r="48" spans="1:47" s="12" customFormat="1" x14ac:dyDescent="0.2">
      <c r="C48" s="20"/>
      <c r="D48" s="69"/>
      <c r="E48" s="70"/>
      <c r="F48" s="70"/>
      <c r="G48" s="70"/>
      <c r="H48" s="70"/>
      <c r="J48" s="70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2"/>
    </row>
    <row r="49" spans="3:46" s="12" customFormat="1" ht="13.5" thickBot="1" x14ac:dyDescent="0.25">
      <c r="C49" s="20"/>
      <c r="D49" s="26"/>
      <c r="E49" s="73"/>
      <c r="F49" s="74"/>
      <c r="G49" s="74"/>
      <c r="H49" s="73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61"/>
      <c r="AS49" s="75"/>
      <c r="AT49" s="65"/>
    </row>
    <row r="50" spans="3:46" s="67" customFormat="1" ht="13.5" thickBot="1" x14ac:dyDescent="0.25">
      <c r="C50" s="21"/>
      <c r="D50" s="76" t="s">
        <v>80</v>
      </c>
      <c r="E50" s="77">
        <f>+E20+E42</f>
        <v>16179847.920000002</v>
      </c>
      <c r="F50" s="77">
        <f>SUM(F20:F49)</f>
        <v>0</v>
      </c>
      <c r="G50" s="77">
        <f>+G20+G42</f>
        <v>16179847.920000002</v>
      </c>
      <c r="H50" s="77">
        <v>0</v>
      </c>
      <c r="J50" s="77">
        <f>+J42+J20</f>
        <v>14865091.160000004</v>
      </c>
      <c r="K50" s="77">
        <f t="shared" ref="K50:AP50" si="2">SUM(K20:K49)</f>
        <v>85788.26999999999</v>
      </c>
      <c r="L50" s="77">
        <f t="shared" si="2"/>
        <v>204712.78000000003</v>
      </c>
      <c r="M50" s="77">
        <f t="shared" si="2"/>
        <v>132097</v>
      </c>
      <c r="N50" s="77">
        <f t="shared" si="2"/>
        <v>34941.800000000047</v>
      </c>
      <c r="O50" s="77">
        <f t="shared" si="2"/>
        <v>3137.8</v>
      </c>
      <c r="P50" s="77">
        <f t="shared" si="2"/>
        <v>616742.02</v>
      </c>
      <c r="Q50" s="77">
        <f t="shared" si="2"/>
        <v>0</v>
      </c>
      <c r="R50" s="77">
        <f t="shared" si="2"/>
        <v>830</v>
      </c>
      <c r="S50" s="77">
        <f t="shared" si="2"/>
        <v>82860</v>
      </c>
      <c r="T50" s="77">
        <f t="shared" si="2"/>
        <v>309493.1399999999</v>
      </c>
      <c r="U50" s="77">
        <f t="shared" si="2"/>
        <v>0</v>
      </c>
      <c r="V50" s="77">
        <f t="shared" si="2"/>
        <v>57214.399999999994</v>
      </c>
      <c r="W50" s="77">
        <f t="shared" si="2"/>
        <v>86771.839999999997</v>
      </c>
      <c r="X50" s="77">
        <f t="shared" si="2"/>
        <v>0</v>
      </c>
      <c r="Y50" s="77">
        <f t="shared" si="2"/>
        <v>0</v>
      </c>
      <c r="Z50" s="77">
        <f t="shared" si="2"/>
        <v>5569.3100000000013</v>
      </c>
      <c r="AA50" s="77">
        <f t="shared" si="2"/>
        <v>13345</v>
      </c>
      <c r="AB50" s="77">
        <f t="shared" si="2"/>
        <v>0</v>
      </c>
      <c r="AC50" s="77">
        <f t="shared" si="2"/>
        <v>90114.510000000009</v>
      </c>
      <c r="AD50" s="77">
        <f t="shared" si="2"/>
        <v>47102.459999999992</v>
      </c>
      <c r="AE50" s="77">
        <f t="shared" si="2"/>
        <v>0</v>
      </c>
      <c r="AF50" s="77">
        <f t="shared" si="2"/>
        <v>0</v>
      </c>
      <c r="AG50" s="77">
        <f t="shared" si="2"/>
        <v>0</v>
      </c>
      <c r="AH50" s="77">
        <f t="shared" si="2"/>
        <v>96331.37</v>
      </c>
      <c r="AI50" s="77">
        <f t="shared" si="2"/>
        <v>104384.18</v>
      </c>
      <c r="AJ50" s="77">
        <f t="shared" si="2"/>
        <v>0</v>
      </c>
      <c r="AK50" s="77">
        <f t="shared" si="2"/>
        <v>102885.23000000021</v>
      </c>
      <c r="AL50" s="77">
        <f t="shared" si="2"/>
        <v>10880.580000000002</v>
      </c>
      <c r="AM50" s="77">
        <f t="shared" si="2"/>
        <v>0</v>
      </c>
      <c r="AN50" s="77">
        <f t="shared" si="2"/>
        <v>0</v>
      </c>
      <c r="AO50" s="77">
        <f t="shared" si="2"/>
        <v>0</v>
      </c>
      <c r="AP50" s="77">
        <f t="shared" si="2"/>
        <v>0</v>
      </c>
      <c r="AQ50" s="77"/>
      <c r="AR50" s="77">
        <f>AR20+AR42</f>
        <v>2085201.6900000002</v>
      </c>
      <c r="AS50" s="77">
        <f>AS20+AS42</f>
        <v>16950292.850000001</v>
      </c>
      <c r="AT50" s="77">
        <f>+G50-AS50</f>
        <v>-770444.9299999997</v>
      </c>
    </row>
    <row r="51" spans="3:46" s="12" customFormat="1" x14ac:dyDescent="0.2">
      <c r="C51" s="20"/>
      <c r="E51" s="68"/>
      <c r="F51" s="68"/>
      <c r="G51" s="68"/>
      <c r="H51" s="7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</row>
    <row r="52" spans="3:46" s="12" customFormat="1" x14ac:dyDescent="0.2">
      <c r="C52" s="20"/>
      <c r="E52" s="68"/>
      <c r="F52" s="68"/>
      <c r="G52" s="68"/>
      <c r="H52" s="7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</row>
    <row r="53" spans="3:46" s="12" customFormat="1" x14ac:dyDescent="0.2">
      <c r="C53" s="20"/>
      <c r="E53" s="68"/>
      <c r="F53" s="68"/>
      <c r="G53" s="68"/>
      <c r="H53" s="7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</row>
    <row r="54" spans="3:46" s="12" customFormat="1" x14ac:dyDescent="0.2">
      <c r="C54" s="20"/>
      <c r="E54" s="68"/>
      <c r="F54" s="68"/>
      <c r="G54" s="68"/>
      <c r="H54" s="7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</row>
    <row r="55" spans="3:46" s="12" customFormat="1" x14ac:dyDescent="0.2">
      <c r="C55" s="20"/>
      <c r="E55" s="68"/>
      <c r="F55" s="68"/>
      <c r="G55" s="68"/>
      <c r="H55" s="7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</row>
    <row r="56" spans="3:46" s="12" customFormat="1" x14ac:dyDescent="0.2">
      <c r="C56" s="20"/>
      <c r="E56" s="68"/>
      <c r="F56" s="68"/>
      <c r="G56" s="68"/>
      <c r="H56" s="7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</row>
    <row r="57" spans="3:46" s="12" customFormat="1" x14ac:dyDescent="0.2">
      <c r="C57" s="20"/>
      <c r="E57" s="68"/>
      <c r="F57" s="68"/>
      <c r="G57" s="68"/>
      <c r="H57" s="7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</row>
    <row r="58" spans="3:46" s="12" customFormat="1" x14ac:dyDescent="0.2">
      <c r="C58" s="20"/>
      <c r="E58" s="68"/>
      <c r="F58" s="68"/>
      <c r="G58" s="68"/>
      <c r="H58" s="7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</row>
    <row r="59" spans="3:46" s="12" customFormat="1" x14ac:dyDescent="0.2">
      <c r="C59" s="20"/>
      <c r="E59" s="68"/>
      <c r="F59" s="68"/>
      <c r="G59" s="68"/>
      <c r="H59" s="7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</row>
    <row r="60" spans="3:46" s="12" customFormat="1" x14ac:dyDescent="0.2">
      <c r="C60" s="20"/>
      <c r="E60" s="68"/>
      <c r="F60" s="68"/>
      <c r="G60" s="68"/>
      <c r="H60" s="7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</row>
    <row r="61" spans="3:46" s="12" customFormat="1" x14ac:dyDescent="0.2">
      <c r="C61" s="20"/>
      <c r="E61" s="68"/>
      <c r="F61" s="68"/>
      <c r="G61" s="68"/>
      <c r="H61" s="7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</row>
    <row r="62" spans="3:46" s="12" customFormat="1" x14ac:dyDescent="0.2">
      <c r="C62" s="20"/>
      <c r="E62" s="68"/>
      <c r="F62" s="68"/>
      <c r="G62" s="68"/>
      <c r="H62" s="7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</row>
    <row r="63" spans="3:46" s="12" customFormat="1" x14ac:dyDescent="0.2">
      <c r="C63" s="20"/>
      <c r="E63" s="68"/>
      <c r="F63" s="68"/>
      <c r="G63" s="68"/>
      <c r="H63" s="7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</row>
    <row r="64" spans="3:46" s="12" customFormat="1" x14ac:dyDescent="0.2">
      <c r="C64" s="20"/>
      <c r="E64" s="68"/>
      <c r="F64" s="68"/>
      <c r="G64" s="68"/>
      <c r="H64" s="7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</row>
    <row r="65" spans="3:46" s="12" customFormat="1" x14ac:dyDescent="0.2">
      <c r="C65" s="20"/>
      <c r="E65" s="79" t="s">
        <v>81</v>
      </c>
      <c r="F65" s="79"/>
      <c r="G65" s="79"/>
      <c r="H65" s="79"/>
      <c r="I65" s="80"/>
      <c r="J65" s="80"/>
      <c r="K65" s="80"/>
      <c r="L65" s="80"/>
      <c r="Q65" s="68"/>
      <c r="R65" s="68"/>
      <c r="S65" s="79" t="s">
        <v>82</v>
      </c>
      <c r="T65" s="79"/>
      <c r="U65" s="79"/>
      <c r="V65" s="79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68"/>
      <c r="AS65" s="68"/>
    </row>
    <row r="66" spans="3:46" s="12" customFormat="1" x14ac:dyDescent="0.2">
      <c r="C66" s="20"/>
      <c r="E66" s="80"/>
      <c r="F66" s="80"/>
      <c r="G66" s="80"/>
      <c r="H66" s="83"/>
      <c r="I66" s="80"/>
      <c r="J66" s="80"/>
      <c r="K66" s="80"/>
      <c r="L66" s="80"/>
      <c r="Q66" s="68"/>
      <c r="R66" s="68"/>
      <c r="S66" s="80"/>
      <c r="T66" s="84"/>
      <c r="U66" s="84"/>
      <c r="V66" s="84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68"/>
      <c r="AS66" s="68"/>
    </row>
    <row r="67" spans="3:46" s="12" customFormat="1" x14ac:dyDescent="0.2">
      <c r="C67" s="20"/>
      <c r="E67" s="80"/>
      <c r="F67" s="80"/>
      <c r="G67" s="80"/>
      <c r="H67" s="83"/>
      <c r="I67" s="80"/>
      <c r="J67" s="80"/>
      <c r="K67" s="80"/>
      <c r="L67" s="80"/>
      <c r="Q67" s="68"/>
      <c r="R67" s="68"/>
      <c r="S67" s="80"/>
      <c r="T67" s="84"/>
      <c r="U67" s="84"/>
      <c r="V67" s="84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68"/>
      <c r="AS67" s="68"/>
    </row>
    <row r="68" spans="3:46" s="12" customFormat="1" x14ac:dyDescent="0.2">
      <c r="C68" s="20"/>
      <c r="E68" s="80"/>
      <c r="F68" s="80"/>
      <c r="G68" s="80"/>
      <c r="H68" s="83"/>
      <c r="I68" s="80"/>
      <c r="J68" s="80"/>
      <c r="K68" s="80"/>
      <c r="L68" s="80"/>
      <c r="Q68" s="68"/>
      <c r="R68" s="68"/>
      <c r="S68" s="80"/>
      <c r="T68" s="84"/>
      <c r="U68" s="84"/>
      <c r="V68" s="84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S68" s="68"/>
    </row>
    <row r="69" spans="3:46" s="12" customFormat="1" ht="13.5" thickBot="1" x14ac:dyDescent="0.25">
      <c r="C69" s="20"/>
      <c r="E69" s="85"/>
      <c r="F69" s="85"/>
      <c r="G69" s="85"/>
      <c r="H69" s="86"/>
      <c r="I69" s="87"/>
      <c r="J69" s="80"/>
      <c r="K69" s="80"/>
      <c r="L69" s="80"/>
      <c r="Q69" s="68"/>
      <c r="R69" s="68"/>
      <c r="S69" s="85"/>
      <c r="T69" s="88"/>
      <c r="U69" s="88"/>
      <c r="V69" s="88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90"/>
      <c r="AS69" s="20"/>
      <c r="AT69" s="20"/>
    </row>
    <row r="70" spans="3:46" s="12" customFormat="1" x14ac:dyDescent="0.2">
      <c r="C70" s="20"/>
      <c r="E70" s="91" t="s">
        <v>83</v>
      </c>
      <c r="F70" s="91"/>
      <c r="G70" s="91"/>
      <c r="H70" s="91"/>
      <c r="I70" s="91"/>
      <c r="J70" s="4"/>
      <c r="K70" s="4"/>
      <c r="L70" s="4"/>
      <c r="S70" s="92" t="s">
        <v>84</v>
      </c>
      <c r="T70" s="92"/>
      <c r="U70" s="92"/>
      <c r="V70" s="92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S70" s="68"/>
    </row>
    <row r="71" spans="3:46" s="12" customFormat="1" x14ac:dyDescent="0.2">
      <c r="C71" s="20"/>
      <c r="J71" s="4"/>
      <c r="K71" s="4"/>
      <c r="L71" s="4"/>
      <c r="M71" s="91"/>
      <c r="N71" s="91"/>
      <c r="O71" s="91"/>
      <c r="P71" s="91"/>
    </row>
    <row r="72" spans="3:46" s="12" customFormat="1" x14ac:dyDescent="0.2">
      <c r="C72" s="20"/>
      <c r="F72" s="95"/>
      <c r="G72" s="95"/>
      <c r="H72" s="95"/>
      <c r="M72" s="24"/>
      <c r="N72" s="24"/>
      <c r="O72" s="24"/>
      <c r="P72" s="24"/>
    </row>
    <row r="73" spans="3:46" s="12" customFormat="1" x14ac:dyDescent="0.2">
      <c r="C73" s="20"/>
    </row>
    <row r="74" spans="3:46" s="12" customFormat="1" x14ac:dyDescent="0.2">
      <c r="C74" s="20"/>
    </row>
    <row r="75" spans="3:46" s="12" customFormat="1" x14ac:dyDescent="0.2"/>
    <row r="76" spans="3:46" s="12" customFormat="1" x14ac:dyDescent="0.2"/>
    <row r="77" spans="3:46" s="12" customFormat="1" x14ac:dyDescent="0.2"/>
    <row r="78" spans="3:46" s="12" customFormat="1" x14ac:dyDescent="0.2"/>
    <row r="79" spans="3:46" s="12" customFormat="1" x14ac:dyDescent="0.2"/>
    <row r="80" spans="3:46" s="12" customFormat="1" x14ac:dyDescent="0.2"/>
    <row r="81" s="12" customFormat="1" x14ac:dyDescent="0.2"/>
    <row r="82" s="12" customFormat="1" x14ac:dyDescent="0.2"/>
  </sheetData>
  <mergeCells count="12">
    <mergeCell ref="E70:I70"/>
    <mergeCell ref="S70:V70"/>
    <mergeCell ref="M71:P71"/>
    <mergeCell ref="F72:H72"/>
    <mergeCell ref="M72:P72"/>
    <mergeCell ref="D8:AT8"/>
    <mergeCell ref="D9:AT9"/>
    <mergeCell ref="D11:AT11"/>
    <mergeCell ref="D12:AT12"/>
    <mergeCell ref="K15:AD15"/>
    <mergeCell ref="E65:H65"/>
    <mergeCell ref="S65:V65"/>
  </mergeCells>
  <printOptions horizontalCentered="1"/>
  <pageMargins left="0.59055118110236227" right="0" top="0" bottom="0" header="0" footer="0"/>
  <pageSetup paperSize="5" scale="3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Propios</vt:lpstr>
      <vt:lpstr>Propios!Área_de_impresión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2017-09-06T21:08:32Z</dcterms:created>
  <dcterms:modified xsi:type="dcterms:W3CDTF">2017-09-06T21:08:41Z</dcterms:modified>
</cp:coreProperties>
</file>