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ESTATA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R124" i="1" l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I124" i="1"/>
  <c r="H124" i="1"/>
  <c r="F124" i="1"/>
  <c r="AS121" i="1"/>
  <c r="AT121" i="1" s="1"/>
  <c r="AS120" i="1"/>
  <c r="AT120" i="1" s="1"/>
  <c r="AS119" i="1"/>
  <c r="AT119" i="1" s="1"/>
  <c r="AS118" i="1"/>
  <c r="AT118" i="1" s="1"/>
  <c r="AS117" i="1"/>
  <c r="AT117" i="1" s="1"/>
  <c r="AS116" i="1"/>
  <c r="AT116" i="1" s="1"/>
  <c r="AS115" i="1"/>
  <c r="AT115" i="1" s="1"/>
  <c r="AS114" i="1"/>
  <c r="AT114" i="1" s="1"/>
  <c r="AS113" i="1"/>
  <c r="AT113" i="1" s="1"/>
  <c r="AS112" i="1"/>
  <c r="AT112" i="1" s="1"/>
  <c r="AS111" i="1"/>
  <c r="AT111" i="1" s="1"/>
  <c r="AS110" i="1"/>
  <c r="AT110" i="1" s="1"/>
  <c r="AS109" i="1"/>
  <c r="AT109" i="1" s="1"/>
  <c r="AS108" i="1"/>
  <c r="AT108" i="1" s="1"/>
  <c r="AS107" i="1"/>
  <c r="AT107" i="1" s="1"/>
  <c r="AS106" i="1"/>
  <c r="AT106" i="1" s="1"/>
  <c r="AS105" i="1"/>
  <c r="AT105" i="1" s="1"/>
  <c r="AS104" i="1"/>
  <c r="AT104" i="1" s="1"/>
  <c r="AS103" i="1"/>
  <c r="AT103" i="1" s="1"/>
  <c r="AS102" i="1"/>
  <c r="AT102" i="1" s="1"/>
  <c r="AS101" i="1"/>
  <c r="AT101" i="1" s="1"/>
  <c r="AS100" i="1"/>
  <c r="AT100" i="1" s="1"/>
  <c r="AS99" i="1"/>
  <c r="AT99" i="1" s="1"/>
  <c r="AS98" i="1"/>
  <c r="AT98" i="1" s="1"/>
  <c r="AS97" i="1"/>
  <c r="AT97" i="1" s="1"/>
  <c r="AT96" i="1"/>
  <c r="AS96" i="1"/>
  <c r="AT95" i="1"/>
  <c r="AS95" i="1"/>
  <c r="AT94" i="1"/>
  <c r="AS94" i="1"/>
  <c r="AT93" i="1"/>
  <c r="AS93" i="1"/>
  <c r="J92" i="1"/>
  <c r="E92" i="1"/>
  <c r="G92" i="1" s="1"/>
  <c r="AS90" i="1"/>
  <c r="AT90" i="1" s="1"/>
  <c r="AS89" i="1"/>
  <c r="AT89" i="1" s="1"/>
  <c r="AS88" i="1"/>
  <c r="AT88" i="1" s="1"/>
  <c r="AS87" i="1"/>
  <c r="AT87" i="1" s="1"/>
  <c r="AS86" i="1"/>
  <c r="AT86" i="1" s="1"/>
  <c r="AS85" i="1"/>
  <c r="AT85" i="1" s="1"/>
  <c r="AS84" i="1"/>
  <c r="AT84" i="1" s="1"/>
  <c r="AS83" i="1"/>
  <c r="AT83" i="1" s="1"/>
  <c r="AS82" i="1"/>
  <c r="AT82" i="1" s="1"/>
  <c r="AS81" i="1"/>
  <c r="AT81" i="1" s="1"/>
  <c r="AS80" i="1"/>
  <c r="AT80" i="1" s="1"/>
  <c r="AS79" i="1"/>
  <c r="AT79" i="1" s="1"/>
  <c r="AS78" i="1"/>
  <c r="AT78" i="1" s="1"/>
  <c r="AS77" i="1"/>
  <c r="AT77" i="1" s="1"/>
  <c r="AS76" i="1"/>
  <c r="AT76" i="1" s="1"/>
  <c r="AS75" i="1"/>
  <c r="AT75" i="1" s="1"/>
  <c r="AS74" i="1"/>
  <c r="AT74" i="1" s="1"/>
  <c r="AS73" i="1"/>
  <c r="AT73" i="1" s="1"/>
  <c r="AS72" i="1"/>
  <c r="AT72" i="1" s="1"/>
  <c r="AS71" i="1"/>
  <c r="AT71" i="1" s="1"/>
  <c r="AS70" i="1"/>
  <c r="AT70" i="1" s="1"/>
  <c r="AS69" i="1"/>
  <c r="AT69" i="1" s="1"/>
  <c r="AS68" i="1"/>
  <c r="AT68" i="1" s="1"/>
  <c r="AS67" i="1"/>
  <c r="AT67" i="1" s="1"/>
  <c r="AS66" i="1"/>
  <c r="AT66" i="1" s="1"/>
  <c r="AS65" i="1"/>
  <c r="AT65" i="1" s="1"/>
  <c r="AS64" i="1"/>
  <c r="AT64" i="1" s="1"/>
  <c r="AS63" i="1"/>
  <c r="AT63" i="1" s="1"/>
  <c r="AS62" i="1"/>
  <c r="AT62" i="1" s="1"/>
  <c r="AS61" i="1"/>
  <c r="AT61" i="1" s="1"/>
  <c r="AS60" i="1"/>
  <c r="AT60" i="1" s="1"/>
  <c r="AS59" i="1"/>
  <c r="AT59" i="1" s="1"/>
  <c r="AS58" i="1"/>
  <c r="AT58" i="1" s="1"/>
  <c r="AS57" i="1"/>
  <c r="AT57" i="1" s="1"/>
  <c r="AS56" i="1"/>
  <c r="AT56" i="1" s="1"/>
  <c r="AS55" i="1"/>
  <c r="AT55" i="1" s="1"/>
  <c r="AS54" i="1"/>
  <c r="AT54" i="1" s="1"/>
  <c r="AY53" i="1"/>
  <c r="J53" i="1"/>
  <c r="E53" i="1"/>
  <c r="G53" i="1" s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Y39" i="1"/>
  <c r="AS39" i="1"/>
  <c r="AT39" i="1" s="1"/>
  <c r="J38" i="1"/>
  <c r="J127" i="1" s="1"/>
  <c r="G38" i="1"/>
  <c r="E38" i="1"/>
  <c r="G124" i="1" l="1"/>
  <c r="AS38" i="1"/>
  <c r="AT38" i="1" s="1"/>
  <c r="E124" i="1"/>
  <c r="J124" i="1"/>
  <c r="AS53" i="1"/>
  <c r="AS92" i="1"/>
  <c r="AT92" i="1" s="1"/>
  <c r="AV96" i="1" s="1"/>
  <c r="AU124" i="1" l="1"/>
  <c r="AS124" i="1"/>
  <c r="AT53" i="1"/>
  <c r="AT124" i="1" s="1"/>
</calcChain>
</file>

<file path=xl/sharedStrings.xml><?xml version="1.0" encoding="utf-8"?>
<sst xmlns="http://schemas.openxmlformats.org/spreadsheetml/2006/main" count="147" uniqueCount="143">
  <si>
    <t>SECRETARÍA DE ADMINISTRACIÓN Y FINANZAS</t>
  </si>
  <si>
    <t>INFORME ANALITICO DEL EJERCICIO DEL PRESUPUESTO POR PROGRAMA Y SUBPROGRAMA DE RECURSO ESTATAL</t>
  </si>
  <si>
    <t>DEL 1 AL 31 DE DICIEMBRE 2016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</si>
  <si>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</si>
  <si>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</si>
  <si>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</si>
  <si>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</si>
  <si>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</si>
  <si>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</si>
  <si>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</si>
  <si>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</si>
  <si>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</si>
  <si>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</si>
  <si>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</si>
  <si>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</si>
  <si>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</si>
  <si>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</si>
  <si>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</si>
  <si>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</si>
  <si>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</si>
  <si>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</si>
  <si>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</si>
  <si>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</si>
  <si>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</si>
  <si>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</si>
  <si>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</si>
  <si>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INFRAESTRUCTURA Y COMPRAS</t>
  </si>
  <si>
    <t>DIRECCION DE SISTEMAS</t>
  </si>
  <si>
    <t>DIRECCION DE ADMON. Y FZAS.</t>
  </si>
  <si>
    <t>SUBDIRECCION DE MANTENIIMIENTO</t>
  </si>
  <si>
    <t>DEPARTAMENTO DE RECURSOS HUMANOS</t>
  </si>
  <si>
    <t>SUBDIRECCION DE RECURSOS FINANCIEROS</t>
  </si>
  <si>
    <t>DIRECCION DE EXTENCION UNIVERSITARIA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</si>
  <si>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</si>
  <si>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</si>
  <si>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</si>
  <si>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</si>
  <si>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</si>
  <si>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</si>
  <si>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</si>
  <si>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ACTUALIZACION AL PROFESORADO</t>
  </si>
  <si>
    <t>BECA QUEDATE CON NOSOTROS</t>
  </si>
  <si>
    <t>DIRECCION DE OJINAGA</t>
  </si>
  <si>
    <t>DEPARTAMENTO DE SERVICIOS ESTUDIANTILES</t>
  </si>
  <si>
    <t>DEPARTEMENTO DE SERVICIOS ADMVOS DE OJINAGA</t>
  </si>
  <si>
    <t>SUBDIRECCION DE LABORATORIOS PESADOS</t>
  </si>
  <si>
    <t>SUBDIRECCION DE SERV. AL EXTERIOR</t>
  </si>
  <si>
    <t>UNIDAD ACADEMICA CUAUHTEMOC</t>
  </si>
  <si>
    <t>DEPARTAMENTO DE INGRESOS Y EGRESOS</t>
  </si>
  <si>
    <t>UT BIS</t>
  </si>
  <si>
    <t>BIENES PATRIMONIALES</t>
  </si>
  <si>
    <t>INCLUSIÓN</t>
  </si>
  <si>
    <t>BECA ACADÉMICA</t>
  </si>
  <si>
    <t>BIBLIOTECA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</si>
  <si>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</si>
  <si>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</si>
  <si>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</si>
  <si>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</si>
  <si>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</si>
  <si>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</si>
  <si>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</si>
  <si>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</si>
  <si>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</si>
  <si>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</si>
  <si>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</si>
  <si>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</si>
  <si>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</si>
  <si>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</si>
  <si>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</si>
  <si>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</si>
  <si>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</si>
  <si>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</si>
  <si>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</si>
  <si>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</si>
  <si>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</si>
  <si>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</si>
  <si>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</si>
  <si>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</si>
  <si>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</si>
  <si>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</si>
  <si>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</si>
  <si>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</si>
  <si>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</si>
  <si>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</si>
  <si>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</si>
  <si>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</si>
  <si>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</si>
  <si>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</si>
  <si>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</si>
  <si>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</si>
  <si>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</si>
  <si>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</si>
  <si>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</si>
  <si>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</si>
  <si>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</si>
  <si>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</si>
  <si>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</si>
  <si>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</si>
  <si>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</si>
  <si>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</si>
  <si>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</si>
  <si>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</si>
  <si>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</si>
  <si>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</si>
  <si>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</si>
  <si>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</si>
  <si>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</si>
  <si>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</si>
  <si>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</si>
  <si>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</si>
  <si>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</si>
  <si>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</si>
  <si>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</si>
  <si>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</si>
  <si>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</si>
  <si>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</si>
  <si>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</si>
  <si>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</si>
  <si>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</si>
  <si>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</si>
  <si>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</si>
  <si>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</si>
  <si>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</si>
  <si>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</si>
  <si>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</si>
  <si>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</si>
  <si>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</si>
  <si>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</si>
  <si>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</si>
  <si>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</si>
  <si>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</si>
  <si>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</si>
  <si>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</si>
  <si>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</si>
  <si>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</si>
  <si>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</si>
  <si>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</si>
  <si>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</si>
  <si>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</si>
  <si>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>Rector</t>
  </si>
  <si>
    <t>Subdirector de Recursos Financieros</t>
  </si>
  <si>
    <t>M.A. Heriberto Flores Gutiérrez</t>
  </si>
  <si>
    <t>C.P. Ricargo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</si>
</sst>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12" borderId="30" applyNumberFormat="0" applyAlignment="0" applyProtection="0"/>
    <xf numFmtId="0" fontId="19" fillId="12" borderId="30" applyNumberFormat="0" applyAlignment="0" applyProtection="0"/>
    <xf numFmtId="0" fontId="19" fillId="12" borderId="30" applyNumberFormat="0" applyAlignment="0" applyProtection="0"/>
    <xf numFmtId="0" fontId="20" fillId="13" borderId="31" applyNumberFormat="0" applyAlignment="0" applyProtection="0"/>
    <xf numFmtId="0" fontId="20" fillId="13" borderId="31" applyNumberFormat="0" applyAlignment="0" applyProtection="0"/>
    <xf numFmtId="0" fontId="20" fillId="13" borderId="31" applyNumberFormat="0" applyAlignment="0" applyProtection="0"/>
    <xf numFmtId="0" fontId="21" fillId="0" borderId="32" applyNumberFormat="0" applyFill="0" applyAlignment="0" applyProtection="0"/>
    <xf numFmtId="0" fontId="21" fillId="0" borderId="32" applyNumberFormat="0" applyFill="0" applyAlignment="0" applyProtection="0"/>
    <xf numFmtId="0" fontId="21" fillId="0" borderId="3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9" fontId="7" fillId="0" borderId="0" applyFont="0" applyFill="0" applyBorder="0" applyAlignment="0" applyProtection="0"/>
    <xf numFmtId="0" fontId="27" fillId="12" borderId="34" applyNumberFormat="0" applyAlignment="0" applyProtection="0"/>
    <xf numFmtId="0" fontId="27" fillId="12" borderId="34" applyNumberFormat="0" applyAlignment="0" applyProtection="0"/>
    <xf numFmtId="0" fontId="27" fillId="12" borderId="3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5" applyNumberFormat="0" applyFill="0" applyAlignment="0" applyProtection="0"/>
    <xf numFmtId="0" fontId="29" fillId="0" borderId="35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36" applyNumberFormat="0" applyFill="0" applyAlignment="0" applyProtection="0"/>
    <xf numFmtId="0" fontId="30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37" applyNumberFormat="0" applyFill="0" applyAlignment="0" applyProtection="0"/>
    <xf numFmtId="0" fontId="22" fillId="0" borderId="3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8" applyNumberFormat="0" applyFill="0" applyAlignment="0" applyProtection="0"/>
    <xf numFmtId="0" fontId="32" fillId="0" borderId="38" applyNumberFormat="0" applyFill="0" applyAlignment="0" applyProtection="0"/>
    <xf numFmtId="0" fontId="32" fillId="0" borderId="38" applyNumberFormat="0" applyFill="0" applyAlignment="0" applyProtection="0"/>
  </cellStyleXfs>
  <cellXfs count="112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7" fontId="0" fillId="0" borderId="0" xfId="0" applyNumberForma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4" fontId="12" fillId="0" borderId="7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 wrapText="1"/>
    </xf>
    <xf numFmtId="4" fontId="12" fillId="0" borderId="15" xfId="0" applyNumberFormat="1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4" fontId="12" fillId="0" borderId="20" xfId="0" applyNumberFormat="1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7" fillId="0" borderId="22" xfId="0" applyFont="1" applyFill="1" applyBorder="1"/>
    <xf numFmtId="4" fontId="7" fillId="0" borderId="13" xfId="0" applyNumberFormat="1" applyFont="1" applyFill="1" applyBorder="1"/>
    <xf numFmtId="0" fontId="7" fillId="0" borderId="13" xfId="0" applyFont="1" applyFill="1" applyBorder="1"/>
    <xf numFmtId="0" fontId="12" fillId="0" borderId="13" xfId="0" applyFont="1" applyFill="1" applyBorder="1"/>
    <xf numFmtId="0" fontId="7" fillId="0" borderId="10" xfId="0" applyFont="1" applyFill="1" applyBorder="1"/>
    <xf numFmtId="0" fontId="12" fillId="0" borderId="2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4" xfId="0" applyFont="1" applyFill="1" applyBorder="1"/>
    <xf numFmtId="0" fontId="12" fillId="0" borderId="24" xfId="0" applyFont="1" applyFill="1" applyBorder="1"/>
    <xf numFmtId="4" fontId="7" fillId="0" borderId="24" xfId="0" applyNumberFormat="1" applyFont="1" applyFill="1" applyBorder="1"/>
    <xf numFmtId="0" fontId="12" fillId="0" borderId="25" xfId="0" applyFont="1" applyFill="1" applyBorder="1" applyAlignment="1">
      <alignment horizontal="center"/>
    </xf>
    <xf numFmtId="4" fontId="12" fillId="0" borderId="24" xfId="0" applyNumberFormat="1" applyFont="1" applyFill="1" applyBorder="1"/>
    <xf numFmtId="4" fontId="14" fillId="0" borderId="25" xfId="0" applyNumberFormat="1" applyFont="1" applyFill="1" applyBorder="1"/>
    <xf numFmtId="0" fontId="0" fillId="0" borderId="24" xfId="0" applyFill="1" applyBorder="1"/>
    <xf numFmtId="44" fontId="7" fillId="0" borderId="24" xfId="2" applyFont="1" applyFill="1" applyBorder="1"/>
    <xf numFmtId="44" fontId="7" fillId="0" borderId="24" xfId="0" applyNumberFormat="1" applyFont="1" applyFill="1" applyBorder="1"/>
    <xf numFmtId="4" fontId="12" fillId="0" borderId="25" xfId="0" applyNumberFormat="1" applyFont="1" applyFill="1" applyBorder="1"/>
    <xf numFmtId="4" fontId="14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4" fontId="7" fillId="0" borderId="0" xfId="0" applyNumberFormat="1" applyFont="1" applyFill="1"/>
    <xf numFmtId="0" fontId="7" fillId="0" borderId="0" xfId="3" applyFill="1"/>
    <xf numFmtId="44" fontId="7" fillId="0" borderId="24" xfId="3" applyNumberFormat="1" applyFill="1" applyBorder="1"/>
    <xf numFmtId="44" fontId="7" fillId="0" borderId="24" xfId="1" applyNumberFormat="1" applyFont="1" applyFill="1" applyBorder="1"/>
    <xf numFmtId="44" fontId="0" fillId="0" borderId="24" xfId="1" applyNumberFormat="1" applyFont="1" applyFill="1" applyBorder="1"/>
    <xf numFmtId="0" fontId="0" fillId="0" borderId="26" xfId="0" applyFill="1" applyBorder="1"/>
    <xf numFmtId="4" fontId="7" fillId="0" borderId="27" xfId="0" applyNumberFormat="1" applyFont="1" applyFill="1" applyBorder="1"/>
    <xf numFmtId="0" fontId="7" fillId="0" borderId="26" xfId="0" applyFont="1" applyFill="1" applyBorder="1"/>
    <xf numFmtId="0" fontId="12" fillId="0" borderId="26" xfId="0" applyFont="1" applyFill="1" applyBorder="1"/>
    <xf numFmtId="4" fontId="14" fillId="0" borderId="0" xfId="0" applyNumberFormat="1" applyFont="1" applyFill="1"/>
    <xf numFmtId="0" fontId="7" fillId="2" borderId="0" xfId="3" applyFill="1"/>
    <xf numFmtId="44" fontId="0" fillId="0" borderId="24" xfId="1" applyNumberFormat="1" applyFont="1" applyBorder="1"/>
    <xf numFmtId="0" fontId="15" fillId="0" borderId="26" xfId="0" applyFont="1" applyFill="1" applyBorder="1"/>
    <xf numFmtId="4" fontId="12" fillId="0" borderId="17" xfId="0" applyNumberFormat="1" applyFont="1" applyFill="1" applyBorder="1"/>
    <xf numFmtId="4" fontId="7" fillId="0" borderId="17" xfId="0" applyNumberFormat="1" applyFont="1" applyFill="1" applyBorder="1"/>
    <xf numFmtId="4" fontId="12" fillId="0" borderId="0" xfId="0" applyNumberFormat="1" applyFont="1" applyFill="1"/>
    <xf numFmtId="0" fontId="12" fillId="0" borderId="28" xfId="0" applyFont="1" applyFill="1" applyBorder="1" applyAlignment="1">
      <alignment horizontal="center"/>
    </xf>
    <xf numFmtId="4" fontId="12" fillId="0" borderId="28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" fontId="4" fillId="0" borderId="0" xfId="0" applyNumberFormat="1" applyFont="1" applyFill="1"/>
    <xf numFmtId="4" fontId="12" fillId="0" borderId="0" xfId="0" applyNumberFormat="1" applyFont="1" applyFill="1" applyBorder="1"/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4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4" fillId="0" borderId="29" xfId="0" applyFont="1" applyFill="1" applyBorder="1"/>
    <xf numFmtId="0" fontId="5" fillId="0" borderId="29" xfId="0" applyFont="1" applyFill="1" applyBorder="1"/>
    <xf numFmtId="4" fontId="4" fillId="0" borderId="29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46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oneda" xfId="2" builtinId="4"/>
    <cellStyle name="Moneda 2" xfId="102"/>
    <cellStyle name="Neutral 2" xfId="103"/>
    <cellStyle name="Neutral 3" xfId="104"/>
    <cellStyle name="Neutral 4" xfId="105"/>
    <cellStyle name="Normal" xfId="0" builtinId="0"/>
    <cellStyle name="Normal 2" xfId="106"/>
    <cellStyle name="Normal 2 2" xfId="107"/>
    <cellStyle name="Normal 2 3" xfId="108"/>
    <cellStyle name="Normal 2 4" xfId="109"/>
    <cellStyle name="Normal 3" xfId="3"/>
    <cellStyle name="Normal 3 2" xfId="110"/>
    <cellStyle name="Normal 3 2 2" xfId="111"/>
    <cellStyle name="Normal 3 3" xfId="112"/>
    <cellStyle name="Normal 3 4" xfId="113"/>
    <cellStyle name="Normal 3 5" xfId="114"/>
    <cellStyle name="Normal 4" xfId="115"/>
    <cellStyle name="Normal 5" xfId="116"/>
    <cellStyle name="Normal 6" xfId="117"/>
    <cellStyle name="Notas 2" xfId="118"/>
    <cellStyle name="Notas 3" xfId="119"/>
    <cellStyle name="Notas 4" xfId="120"/>
    <cellStyle name="Porcentaje 2" xfId="121"/>
    <cellStyle name="Salida 2" xfId="122"/>
    <cellStyle name="Salida 3" xfId="123"/>
    <cellStyle name="Salida 4" xfId="124"/>
    <cellStyle name="Texto de advertencia 2" xfId="125"/>
    <cellStyle name="Texto de advertencia 3" xfId="126"/>
    <cellStyle name="Texto de advertencia 4" xfId="127"/>
    <cellStyle name="Texto explicativo 2" xfId="128"/>
    <cellStyle name="Texto explicativo 3" xfId="129"/>
    <cellStyle name="Texto explicativo 4" xfId="130"/>
    <cellStyle name="Título 1 2" xfId="131"/>
    <cellStyle name="Título 1 3" xfId="132"/>
    <cellStyle name="Título 1 4" xfId="133"/>
    <cellStyle name="Título 2 2" xfId="134"/>
    <cellStyle name="Título 2 3" xfId="135"/>
    <cellStyle name="Título 2 4" xfId="136"/>
    <cellStyle name="Título 3 2" xfId="137"/>
    <cellStyle name="Título 3 3" xfId="138"/>
    <cellStyle name="Título 3 4" xfId="139"/>
    <cellStyle name="Título 4" xfId="140"/>
    <cellStyle name="Título 5" xfId="141"/>
    <cellStyle name="Título 6" xfId="142"/>
    <cellStyle name="Total 2" xfId="143"/>
    <cellStyle name="Total 3" xfId="144"/>
    <cellStyle name="Total 4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6</xdr:row>
      <xdr:rowOff>152400</xdr:rowOff>
    </xdr:from>
    <xdr:to>
      <xdr:col>12</xdr:col>
      <xdr:colOff>257175</xdr:colOff>
      <xdr:row>20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260" r="-2" b="81059"/>
        <a:stretch>
          <a:fillRect/>
        </a:stretch>
      </xdr:blipFill>
      <xdr:spPr bwMode="auto">
        <a:xfrm>
          <a:off x="1562100" y="1123950"/>
          <a:ext cx="11972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no imprimir"/>
      <sheetName val="ENCAB"/>
      <sheetName val="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>
            <v>47243658.289999992</v>
          </cell>
          <cell r="D21">
            <v>662697.21</v>
          </cell>
          <cell r="E21">
            <v>2076685.01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E143"/>
  <sheetViews>
    <sheetView tabSelected="1" topLeftCell="AK1" zoomScaleNormal="100" workbookViewId="0">
      <selection activeCell="D1" sqref="D1:AV65536"/>
    </sheetView>
  </sheetViews>
  <sheetFormatPr baseColWidth="10" defaultRowHeight="12.75" x14ac:dyDescent="0.2"/>
  <cols>
    <col min="1" max="1" width="8.5703125" style="1" customWidth="1"/>
    <col min="2" max="2" width="3.42578125" style="1" customWidth="1"/>
    <col min="3" max="3" width="9.140625" style="1" customWidth="1"/>
    <col min="4" max="4" width="94.42578125" style="1" bestFit="1" customWidth="1"/>
    <col min="5" max="5" width="17.5703125" style="1" customWidth="1"/>
    <col min="6" max="6" width="12" style="1" hidden="1" customWidth="1"/>
    <col min="7" max="7" width="19.28515625" style="1" customWidth="1"/>
    <col min="8" max="8" width="13.28515625" style="1" hidden="1" customWidth="1"/>
    <col min="9" max="9" width="12.85546875" style="1" hidden="1" customWidth="1"/>
    <col min="10" max="10" width="18.28515625" style="1" customWidth="1"/>
    <col min="11" max="11" width="14.28515625" style="9" customWidth="1"/>
    <col min="12" max="12" width="14.140625" style="9" customWidth="1"/>
    <col min="13" max="13" width="17.5703125" style="9" customWidth="1"/>
    <col min="14" max="14" width="14.42578125" style="9" customWidth="1"/>
    <col min="15" max="15" width="19" style="9" customWidth="1"/>
    <col min="16" max="16" width="16.85546875" style="9" customWidth="1"/>
    <col min="17" max="17" width="20" style="9" customWidth="1"/>
    <col min="18" max="19" width="16.85546875" style="9" customWidth="1"/>
    <col min="20" max="20" width="21.7109375" style="9" customWidth="1"/>
    <col min="21" max="21" width="19.28515625" style="9" customWidth="1"/>
    <col min="22" max="22" width="21.7109375" style="9" customWidth="1"/>
    <col min="23" max="23" width="17.85546875" style="9" customWidth="1"/>
    <col min="24" max="24" width="18.28515625" style="9" customWidth="1"/>
    <col min="25" max="25" width="13.28515625" style="9" customWidth="1"/>
    <col min="26" max="26" width="19.5703125" style="9" customWidth="1"/>
    <col min="27" max="27" width="15.42578125" style="9" customWidth="1"/>
    <col min="28" max="28" width="16.85546875" style="9" customWidth="1"/>
    <col min="29" max="29" width="19.7109375" style="9" customWidth="1"/>
    <col min="30" max="30" width="21.140625" style="9" hidden="1" customWidth="1"/>
    <col min="31" max="31" width="22.28515625" style="9" hidden="1" customWidth="1"/>
    <col min="32" max="32" width="24" style="9" hidden="1" customWidth="1"/>
    <col min="33" max="33" width="17.28515625" style="9" customWidth="1"/>
    <col min="34" max="35" width="19.85546875" style="9" customWidth="1"/>
    <col min="36" max="36" width="21.7109375" style="9" customWidth="1"/>
    <col min="37" max="37" width="23" style="9" customWidth="1"/>
    <col min="38" max="38" width="16.42578125" style="9" hidden="1" customWidth="1"/>
    <col min="39" max="39" width="18.28515625" style="9" hidden="1" customWidth="1"/>
    <col min="40" max="40" width="10.5703125" style="9" hidden="1" customWidth="1"/>
    <col min="41" max="43" width="19.5703125" style="9" hidden="1" customWidth="1"/>
    <col min="44" max="44" width="13.85546875" style="9" customWidth="1"/>
    <col min="45" max="45" width="17" style="1" customWidth="1"/>
    <col min="46" max="46" width="20.7109375" style="1" customWidth="1"/>
    <col min="47" max="47" width="19.140625" style="1" customWidth="1"/>
    <col min="48" max="48" width="17.28515625" style="10" bestFit="1" customWidth="1"/>
    <col min="49" max="49" width="19" style="11" customWidth="1"/>
    <col min="50" max="50" width="16" style="11" bestFit="1" customWidth="1"/>
    <col min="51" max="51" width="15.5703125" style="11" bestFit="1" customWidth="1"/>
    <col min="52" max="52" width="16.5703125" style="11" customWidth="1"/>
    <col min="53" max="53" width="15.5703125" style="11" bestFit="1" customWidth="1"/>
    <col min="54" max="57" width="11.42578125" style="11"/>
    <col min="58" max="16384" width="11.42578125" style="1"/>
  </cols>
  <sheetData>
    <row r="1" spans="2:9" ht="12.75" customHeight="1" x14ac:dyDescent="0.2">
      <c r="I1" s="2"/>
    </row>
    <row r="2" spans="2:9" ht="12.75" customHeight="1" x14ac:dyDescent="0.25">
      <c r="D2" s="3"/>
      <c r="E2" s="3"/>
      <c r="F2" s="4"/>
      <c r="G2" s="4"/>
      <c r="H2" s="4"/>
      <c r="I2" s="5"/>
    </row>
    <row r="3" spans="2:9" ht="12.75" customHeight="1" x14ac:dyDescent="0.2">
      <c r="E3" s="6"/>
      <c r="F3" s="4"/>
      <c r="G3" s="4"/>
      <c r="H3" s="4"/>
      <c r="I3" s="5"/>
    </row>
    <row r="4" spans="2:9" ht="12.75" customHeight="1" x14ac:dyDescent="0.35">
      <c r="D4" s="7"/>
      <c r="E4" s="6"/>
      <c r="F4" s="4"/>
      <c r="G4" s="4"/>
      <c r="H4" s="4"/>
      <c r="I4" s="5"/>
    </row>
    <row r="5" spans="2:9" ht="12.75" customHeight="1" x14ac:dyDescent="0.35">
      <c r="D5" s="7"/>
      <c r="E5" s="6"/>
      <c r="F5" s="4"/>
      <c r="G5" s="4"/>
      <c r="H5" s="4"/>
      <c r="I5" s="5"/>
    </row>
    <row r="16" spans="2:9" x14ac:dyDescent="0.2">
      <c r="B16" s="8">
        <v>42705</v>
      </c>
    </row>
    <row r="25" spans="2:57" ht="13.5" thickBot="1" x14ac:dyDescent="0.25"/>
    <row r="26" spans="2:57" x14ac:dyDescent="0.2">
      <c r="D26" s="12"/>
      <c r="E26" s="13"/>
      <c r="F26" s="13"/>
      <c r="G26" s="13"/>
      <c r="H26" s="14"/>
      <c r="I26" s="13"/>
      <c r="J26" s="13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3"/>
      <c r="AT26" s="13"/>
      <c r="AU26" s="16"/>
    </row>
    <row r="27" spans="2:57" s="10" customFormat="1" ht="20.25" x14ac:dyDescent="0.3">
      <c r="D27" s="17" t="s">
        <v>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9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2:57" s="10" customFormat="1" x14ac:dyDescent="0.2">
      <c r="D28" s="20"/>
      <c r="E28" s="21"/>
      <c r="F28" s="21"/>
      <c r="G28" s="21"/>
      <c r="H28" s="22"/>
      <c r="I28" s="21"/>
      <c r="J28" s="21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1"/>
      <c r="AT28" s="21"/>
      <c r="AU28" s="24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2:57" s="10" customFormat="1" x14ac:dyDescent="0.2">
      <c r="D29" s="25" t="s">
        <v>1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7"/>
      <c r="AW29" s="11"/>
      <c r="AX29" s="11"/>
      <c r="AY29" s="11"/>
      <c r="AZ29" s="11"/>
      <c r="BA29" s="11"/>
      <c r="BB29" s="11"/>
      <c r="BC29" s="11"/>
      <c r="BD29" s="11"/>
      <c r="BE29" s="11"/>
    </row>
    <row r="30" spans="2:57" s="10" customFormat="1" x14ac:dyDescent="0.2">
      <c r="C30" s="10" t="s">
        <v>2</v>
      </c>
      <c r="D30" s="25" t="s">
        <v>2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7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2:57" s="10" customFormat="1" ht="13.5" thickBot="1" x14ac:dyDescent="0.25">
      <c r="B31" s="10">
        <v>2403141.2999999998</v>
      </c>
      <c r="D31" s="28"/>
      <c r="E31" s="21"/>
      <c r="F31" s="21"/>
      <c r="G31" s="21"/>
      <c r="H31" s="22"/>
      <c r="I31" s="21"/>
      <c r="J31" s="21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1"/>
      <c r="AT31" s="21"/>
      <c r="AU31" s="24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2:57" s="10" customFormat="1" ht="13.5" thickBot="1" x14ac:dyDescent="0.25">
      <c r="D32" s="29"/>
      <c r="E32" s="30" t="s">
        <v>3</v>
      </c>
      <c r="F32" s="30" t="s">
        <v>4</v>
      </c>
      <c r="G32" s="30" t="s">
        <v>5</v>
      </c>
      <c r="H32" s="30" t="s">
        <v>6</v>
      </c>
      <c r="I32" s="30" t="s">
        <v>7</v>
      </c>
      <c r="J32" s="31" t="s">
        <v>8</v>
      </c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5"/>
      <c r="AT32" s="35" t="s">
        <v>8</v>
      </c>
      <c r="AU32" s="36" t="s">
        <v>9</v>
      </c>
      <c r="AW32" s="11"/>
      <c r="AX32" s="11"/>
      <c r="AY32" s="11"/>
      <c r="AZ32" s="11"/>
      <c r="BA32" s="11"/>
      <c r="BB32" s="11"/>
      <c r="BC32" s="11"/>
      <c r="BD32" s="11"/>
      <c r="BE32" s="11"/>
    </row>
    <row r="33" spans="1:57" s="10" customFormat="1" x14ac:dyDescent="0.2">
      <c r="D33" s="29" t="s">
        <v>10</v>
      </c>
      <c r="E33" s="30" t="s">
        <v>11</v>
      </c>
      <c r="F33" s="30" t="s">
        <v>12</v>
      </c>
      <c r="G33" s="30" t="s">
        <v>13</v>
      </c>
      <c r="H33" s="30" t="s">
        <v>14</v>
      </c>
      <c r="I33" s="30" t="s">
        <v>15</v>
      </c>
      <c r="J33" s="31" t="s">
        <v>16</v>
      </c>
      <c r="K33" s="37" t="s">
        <v>17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9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1"/>
      <c r="AT33" s="35" t="s">
        <v>16</v>
      </c>
      <c r="AU33" s="36" t="s">
        <v>18</v>
      </c>
      <c r="AW33" s="11"/>
      <c r="AX33" s="11"/>
      <c r="AY33" s="11"/>
      <c r="AZ33" s="11"/>
      <c r="BA33" s="11"/>
      <c r="BB33" s="11"/>
      <c r="BC33" s="11"/>
      <c r="BD33" s="11"/>
      <c r="BE33" s="11"/>
    </row>
    <row r="34" spans="1:57" s="10" customFormat="1" ht="51" x14ac:dyDescent="0.2">
      <c r="D34" s="42"/>
      <c r="E34" s="43"/>
      <c r="F34" s="43"/>
      <c r="G34" s="43"/>
      <c r="H34" s="43">
        <v>2015</v>
      </c>
      <c r="I34" s="43"/>
      <c r="J34" s="43" t="s">
        <v>19</v>
      </c>
      <c r="K34" s="44" t="s">
        <v>20</v>
      </c>
      <c r="L34" s="45" t="s">
        <v>21</v>
      </c>
      <c r="M34" s="45" t="s">
        <v>22</v>
      </c>
      <c r="N34" s="45" t="s">
        <v>23</v>
      </c>
      <c r="O34" s="45" t="s">
        <v>24</v>
      </c>
      <c r="P34" s="45" t="s">
        <v>25</v>
      </c>
      <c r="Q34" s="45" t="s">
        <v>26</v>
      </c>
      <c r="R34" s="45" t="s">
        <v>27</v>
      </c>
      <c r="S34" s="45" t="s">
        <v>28</v>
      </c>
      <c r="T34" s="45" t="s">
        <v>29</v>
      </c>
      <c r="U34" s="45" t="s">
        <v>30</v>
      </c>
      <c r="V34" s="45" t="s">
        <v>31</v>
      </c>
      <c r="W34" s="45" t="s">
        <v>32</v>
      </c>
      <c r="X34" s="45" t="s">
        <v>33</v>
      </c>
      <c r="Y34" s="45" t="s">
        <v>34</v>
      </c>
      <c r="Z34" s="45" t="s">
        <v>35</v>
      </c>
      <c r="AA34" s="45" t="s">
        <v>36</v>
      </c>
      <c r="AB34" s="45" t="s">
        <v>37</v>
      </c>
      <c r="AC34" s="45" t="s">
        <v>38</v>
      </c>
      <c r="AD34" s="45" t="s">
        <v>39</v>
      </c>
      <c r="AE34" s="45" t="s">
        <v>40</v>
      </c>
      <c r="AF34" s="45" t="s">
        <v>41</v>
      </c>
      <c r="AG34" s="45" t="s">
        <v>42</v>
      </c>
      <c r="AH34" s="45" t="s">
        <v>43</v>
      </c>
      <c r="AI34" s="45" t="s">
        <v>44</v>
      </c>
      <c r="AJ34" s="45" t="s">
        <v>45</v>
      </c>
      <c r="AK34" s="45" t="s">
        <v>46</v>
      </c>
      <c r="AL34" s="45" t="s">
        <v>47</v>
      </c>
      <c r="AM34" s="45" t="s">
        <v>48</v>
      </c>
      <c r="AN34" s="45" t="s">
        <v>49</v>
      </c>
      <c r="AO34" s="45" t="s">
        <v>50</v>
      </c>
      <c r="AP34" s="45" t="s">
        <v>51</v>
      </c>
      <c r="AQ34" s="45" t="s">
        <v>52</v>
      </c>
      <c r="AR34" s="45" t="s">
        <v>53</v>
      </c>
      <c r="AS34" s="46" t="s">
        <v>54</v>
      </c>
      <c r="AT34" s="47" t="s">
        <v>55</v>
      </c>
      <c r="AU34" s="48" t="s">
        <v>8</v>
      </c>
      <c r="AW34" s="11"/>
      <c r="AX34" s="11"/>
      <c r="AY34" s="11"/>
      <c r="AZ34" s="11"/>
      <c r="BA34" s="11"/>
      <c r="BB34" s="11"/>
      <c r="BC34" s="11"/>
      <c r="BD34" s="11"/>
      <c r="BE34" s="11"/>
    </row>
    <row r="35" spans="1:57" s="10" customFormat="1" ht="13.5" thickBot="1" x14ac:dyDescent="0.25">
      <c r="D35" s="49"/>
      <c r="E35" s="50"/>
      <c r="F35" s="50"/>
      <c r="G35" s="50"/>
      <c r="H35" s="50"/>
      <c r="I35" s="50"/>
      <c r="J35" s="50"/>
      <c r="K35" s="51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3"/>
      <c r="AT35" s="53"/>
      <c r="AU35" s="54"/>
      <c r="AW35" s="11"/>
      <c r="AX35" s="11"/>
      <c r="AY35" s="11"/>
      <c r="AZ35" s="11"/>
      <c r="BA35" s="11"/>
      <c r="BB35" s="11"/>
      <c r="BC35" s="11"/>
      <c r="BD35" s="11"/>
      <c r="BE35" s="11"/>
    </row>
    <row r="36" spans="1:57" s="10" customFormat="1" x14ac:dyDescent="0.2">
      <c r="D36" s="55"/>
      <c r="E36" s="56"/>
      <c r="F36" s="57"/>
      <c r="G36" s="57"/>
      <c r="H36" s="58"/>
      <c r="I36" s="57"/>
      <c r="J36" s="57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7"/>
      <c r="AT36" s="59"/>
      <c r="AU36" s="60"/>
      <c r="AV36" s="61"/>
      <c r="AW36" s="62"/>
      <c r="AX36" s="62"/>
      <c r="AY36" s="62"/>
      <c r="AZ36" s="62"/>
      <c r="BA36" s="11"/>
      <c r="BB36" s="11"/>
      <c r="BC36" s="11"/>
      <c r="BD36" s="11"/>
      <c r="BE36" s="11"/>
    </row>
    <row r="37" spans="1:57" s="10" customFormat="1" x14ac:dyDescent="0.2">
      <c r="D37" s="63"/>
      <c r="E37" s="63"/>
      <c r="F37" s="63"/>
      <c r="G37" s="63"/>
      <c r="H37" s="64"/>
      <c r="I37" s="63"/>
      <c r="J37" s="63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3"/>
      <c r="AT37" s="63"/>
      <c r="AU37" s="66"/>
      <c r="AV37" s="61"/>
      <c r="AW37" s="62"/>
      <c r="AX37" s="62"/>
      <c r="AY37" s="62"/>
      <c r="AZ37" s="62"/>
      <c r="BA37" s="62"/>
      <c r="BB37" s="62"/>
      <c r="BC37" s="62"/>
      <c r="BD37" s="11"/>
      <c r="BE37" s="11"/>
    </row>
    <row r="38" spans="1:57" s="61" customFormat="1" x14ac:dyDescent="0.2">
      <c r="D38" s="64" t="s">
        <v>56</v>
      </c>
      <c r="E38" s="67">
        <f>+'[1]Edo. Pptal.'!C21</f>
        <v>47243658.289999992</v>
      </c>
      <c r="F38" s="67"/>
      <c r="G38" s="67">
        <f>SUM(E38:F38)</f>
        <v>47243658.289999992</v>
      </c>
      <c r="H38" s="67"/>
      <c r="I38" s="67"/>
      <c r="J38" s="67">
        <f>SUM(J39:J50)</f>
        <v>47402398.56499999</v>
      </c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>
        <f>SUM(AS39:AS50)</f>
        <v>4281002.3950000005</v>
      </c>
      <c r="AT38" s="67">
        <f>AS38+J38</f>
        <v>51683400.959999993</v>
      </c>
      <c r="AU38" s="68"/>
      <c r="AW38" s="62"/>
      <c r="AX38" s="62"/>
      <c r="AY38" s="62"/>
      <c r="AZ38" s="62"/>
      <c r="BA38" s="62"/>
      <c r="BB38" s="62"/>
      <c r="BC38" s="62"/>
      <c r="BD38" s="62"/>
      <c r="BE38" s="62"/>
    </row>
    <row r="39" spans="1:57" s="10" customFormat="1" x14ac:dyDescent="0.2">
      <c r="D39" s="69" t="s">
        <v>57</v>
      </c>
      <c r="E39" s="67"/>
      <c r="F39" s="67"/>
      <c r="G39" s="67"/>
      <c r="H39" s="67"/>
      <c r="I39" s="67"/>
      <c r="J39" s="65">
        <v>28686171.079999998</v>
      </c>
      <c r="K39" s="70">
        <v>48990.565000000002</v>
      </c>
      <c r="L39" s="70">
        <v>20030.669999999984</v>
      </c>
      <c r="M39" s="70">
        <v>232117.56499999994</v>
      </c>
      <c r="N39" s="70">
        <v>48482.479999999981</v>
      </c>
      <c r="O39" s="70">
        <v>65057.005000000005</v>
      </c>
      <c r="P39" s="70">
        <v>28277.354999999981</v>
      </c>
      <c r="Q39" s="70">
        <v>8655.8999999999942</v>
      </c>
      <c r="R39" s="70">
        <v>51590.349999999977</v>
      </c>
      <c r="S39" s="70">
        <v>71888.679999999935</v>
      </c>
      <c r="T39" s="70">
        <v>33540.880000000005</v>
      </c>
      <c r="U39" s="70">
        <v>31919.239999999991</v>
      </c>
      <c r="V39" s="70">
        <v>40822.679999999993</v>
      </c>
      <c r="W39" s="70">
        <v>22237.280000000028</v>
      </c>
      <c r="X39" s="70">
        <v>21857.619999999995</v>
      </c>
      <c r="Y39" s="70">
        <v>5544.8499999999985</v>
      </c>
      <c r="Z39" s="70">
        <v>335141.94000000041</v>
      </c>
      <c r="AA39" s="70">
        <v>301341.60999999987</v>
      </c>
      <c r="AB39" s="70">
        <v>251045.79499999993</v>
      </c>
      <c r="AC39" s="70">
        <v>364218.40500000026</v>
      </c>
      <c r="AD39" s="70">
        <v>200155.54000000004</v>
      </c>
      <c r="AE39" s="70">
        <v>0</v>
      </c>
      <c r="AF39" s="70">
        <v>0</v>
      </c>
      <c r="AG39" s="70">
        <v>141980.35499999998</v>
      </c>
      <c r="AH39" s="70">
        <v>0</v>
      </c>
      <c r="AI39" s="70">
        <v>21403.660000000003</v>
      </c>
      <c r="AJ39" s="70">
        <v>70817.675000000047</v>
      </c>
      <c r="AK39" s="70">
        <v>29454.72000000003</v>
      </c>
      <c r="AL39" s="70">
        <v>100009.15000000002</v>
      </c>
      <c r="AM39" s="70">
        <v>0</v>
      </c>
      <c r="AN39" s="70">
        <v>0</v>
      </c>
      <c r="AO39" s="70">
        <v>0</v>
      </c>
      <c r="AP39" s="70">
        <v>0</v>
      </c>
      <c r="AQ39" s="70">
        <v>0</v>
      </c>
      <c r="AR39" s="70">
        <v>0</v>
      </c>
      <c r="AS39" s="71">
        <f>SUM(K39:AR39)</f>
        <v>2546581.9700000007</v>
      </c>
      <c r="AT39" s="65">
        <f t="shared" ref="AT39:AT50" si="0">AS39+J39</f>
        <v>31232753.049999997</v>
      </c>
      <c r="AU39" s="72"/>
      <c r="AW39" s="73"/>
      <c r="AX39" s="74"/>
      <c r="AY39" s="75">
        <f>+AW39+AX39</f>
        <v>0</v>
      </c>
      <c r="AZ39" s="74"/>
      <c r="BA39" s="75"/>
      <c r="BB39" s="62"/>
      <c r="BC39" s="62"/>
      <c r="BD39" s="11"/>
      <c r="BE39" s="11"/>
    </row>
    <row r="40" spans="1:57" s="10" customFormat="1" x14ac:dyDescent="0.2">
      <c r="B40" s="10">
        <v>5944132.5099999998</v>
      </c>
      <c r="D40" s="69" t="s">
        <v>58</v>
      </c>
      <c r="E40" s="67"/>
      <c r="F40" s="67"/>
      <c r="G40" s="67"/>
      <c r="H40" s="67"/>
      <c r="I40" s="67"/>
      <c r="J40" s="65">
        <v>1960814.5750000002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104668.19499999983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v>0</v>
      </c>
      <c r="AR40" s="70">
        <v>0</v>
      </c>
      <c r="AS40" s="71">
        <f t="shared" ref="AS40:AS50" si="1">SUM(K40:AR40)</f>
        <v>104668.19499999983</v>
      </c>
      <c r="AT40" s="65">
        <f t="shared" si="0"/>
        <v>2065482.77</v>
      </c>
      <c r="AU40" s="72"/>
      <c r="AV40" s="76"/>
      <c r="AW40" s="73"/>
      <c r="AX40" s="11"/>
      <c r="AY40" s="74"/>
      <c r="AZ40" s="11"/>
      <c r="BA40" s="62"/>
      <c r="BB40" s="61"/>
      <c r="BC40" s="61"/>
      <c r="BD40" s="11"/>
      <c r="BE40" s="11"/>
    </row>
    <row r="41" spans="1:57" s="10" customFormat="1" x14ac:dyDescent="0.2">
      <c r="D41" s="69" t="s">
        <v>59</v>
      </c>
      <c r="E41" s="67"/>
      <c r="F41" s="67"/>
      <c r="G41" s="67"/>
      <c r="H41" s="67"/>
      <c r="I41" s="67"/>
      <c r="J41" s="65">
        <v>5763104.6350000007</v>
      </c>
      <c r="K41" s="70">
        <v>1233.8450000000012</v>
      </c>
      <c r="L41" s="70">
        <v>601.43999999999505</v>
      </c>
      <c r="M41" s="70">
        <v>13463.315000000002</v>
      </c>
      <c r="N41" s="70">
        <v>2754.5200000000041</v>
      </c>
      <c r="O41" s="70">
        <v>1908.9149999999936</v>
      </c>
      <c r="P41" s="70">
        <v>646.53000000000611</v>
      </c>
      <c r="Q41" s="70">
        <v>635.69499999999971</v>
      </c>
      <c r="R41" s="70">
        <v>2906.0950000000012</v>
      </c>
      <c r="S41" s="70">
        <v>2277.7600000000093</v>
      </c>
      <c r="T41" s="70">
        <v>2139.8500000000058</v>
      </c>
      <c r="U41" s="70">
        <v>1022.5650000000023</v>
      </c>
      <c r="V41" s="70">
        <v>1421.1399999999994</v>
      </c>
      <c r="W41" s="70">
        <v>1512.929999999993</v>
      </c>
      <c r="X41" s="70">
        <v>817.29499999999825</v>
      </c>
      <c r="Y41" s="70">
        <v>349.05999999999949</v>
      </c>
      <c r="Z41" s="70">
        <v>19948.434999999939</v>
      </c>
      <c r="AA41" s="70">
        <v>19356.224999999977</v>
      </c>
      <c r="AB41" s="70">
        <v>15446.805000000051</v>
      </c>
      <c r="AC41" s="70">
        <v>22344.209999999963</v>
      </c>
      <c r="AD41" s="70">
        <v>11985.544999999984</v>
      </c>
      <c r="AE41" s="70">
        <v>0</v>
      </c>
      <c r="AF41" s="70">
        <v>0</v>
      </c>
      <c r="AG41" s="70">
        <v>0</v>
      </c>
      <c r="AH41" s="70">
        <v>0</v>
      </c>
      <c r="AI41" s="70">
        <v>9407.9100000000035</v>
      </c>
      <c r="AJ41" s="70">
        <v>3921.8450000000012</v>
      </c>
      <c r="AK41" s="70">
        <v>807.66000000000349</v>
      </c>
      <c r="AL41" s="70">
        <v>6527.515000000014</v>
      </c>
      <c r="AM41" s="70">
        <v>0</v>
      </c>
      <c r="AN41" s="70">
        <v>0</v>
      </c>
      <c r="AO41" s="70">
        <v>0</v>
      </c>
      <c r="AP41" s="70">
        <v>0</v>
      </c>
      <c r="AQ41" s="70">
        <v>0</v>
      </c>
      <c r="AR41" s="70">
        <v>0</v>
      </c>
      <c r="AS41" s="71">
        <f t="shared" si="1"/>
        <v>143437.10499999995</v>
      </c>
      <c r="AT41" s="65">
        <f t="shared" si="0"/>
        <v>5906541.7400000002</v>
      </c>
      <c r="AU41" s="72"/>
      <c r="AW41" s="73"/>
      <c r="AX41" s="11"/>
      <c r="AY41" s="11"/>
      <c r="AZ41" s="11"/>
      <c r="BA41" s="62"/>
      <c r="BB41" s="61"/>
      <c r="BC41" s="61"/>
      <c r="BD41" s="11"/>
      <c r="BE41" s="11"/>
    </row>
    <row r="42" spans="1:57" s="10" customFormat="1" x14ac:dyDescent="0.2">
      <c r="D42" s="69" t="s">
        <v>60</v>
      </c>
      <c r="E42" s="67"/>
      <c r="F42" s="67"/>
      <c r="G42" s="67"/>
      <c r="H42" s="67"/>
      <c r="I42" s="67"/>
      <c r="J42" s="65">
        <v>757762.08000000007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1">
        <f t="shared" si="1"/>
        <v>0</v>
      </c>
      <c r="AT42" s="65">
        <f t="shared" si="0"/>
        <v>757762.08000000007</v>
      </c>
      <c r="AU42" s="72"/>
      <c r="AW42" s="73"/>
      <c r="AX42" s="11"/>
      <c r="AY42" s="11"/>
      <c r="AZ42" s="11"/>
      <c r="BA42" s="62"/>
      <c r="BB42" s="61"/>
      <c r="BC42" s="61"/>
      <c r="BD42" s="11"/>
      <c r="BE42" s="11"/>
    </row>
    <row r="43" spans="1:57" s="10" customFormat="1" x14ac:dyDescent="0.2">
      <c r="A43" s="10">
        <v>0</v>
      </c>
      <c r="D43" s="69" t="s">
        <v>61</v>
      </c>
      <c r="E43" s="67"/>
      <c r="F43" s="67"/>
      <c r="G43" s="67"/>
      <c r="H43" s="67"/>
      <c r="I43" s="67"/>
      <c r="J43" s="65">
        <v>3494207.5249999999</v>
      </c>
      <c r="K43" s="70">
        <v>1263.5749999999971</v>
      </c>
      <c r="L43" s="70">
        <v>1455.8950000000041</v>
      </c>
      <c r="M43" s="70">
        <v>15910.650000000023</v>
      </c>
      <c r="N43" s="70">
        <v>3620.3600000000006</v>
      </c>
      <c r="O43" s="70">
        <v>3732.195000000007</v>
      </c>
      <c r="P43" s="70">
        <v>1277.2749999999978</v>
      </c>
      <c r="Q43" s="70">
        <v>647.98500000000058</v>
      </c>
      <c r="R43" s="70">
        <v>3741.9950000000099</v>
      </c>
      <c r="S43" s="70">
        <v>4773.5749999999971</v>
      </c>
      <c r="T43" s="70">
        <v>2502.0800000000017</v>
      </c>
      <c r="U43" s="70">
        <v>2056.8600000000006</v>
      </c>
      <c r="V43" s="70">
        <v>2701.9449999999997</v>
      </c>
      <c r="W43" s="70">
        <v>1592.195000000007</v>
      </c>
      <c r="X43" s="70">
        <v>1590.7800000000025</v>
      </c>
      <c r="Y43" s="70">
        <v>409.36999999999989</v>
      </c>
      <c r="Z43" s="70">
        <v>23749.125</v>
      </c>
      <c r="AA43" s="70">
        <v>21453.84500000003</v>
      </c>
      <c r="AB43" s="70">
        <v>17806.520000000019</v>
      </c>
      <c r="AC43" s="70">
        <v>25551.085000000021</v>
      </c>
      <c r="AD43" s="70">
        <v>13923.450000000012</v>
      </c>
      <c r="AE43" s="70">
        <v>0</v>
      </c>
      <c r="AF43" s="70">
        <v>0</v>
      </c>
      <c r="AG43" s="70">
        <v>0</v>
      </c>
      <c r="AH43" s="70">
        <v>10.8799999999992</v>
      </c>
      <c r="AI43" s="70">
        <v>11227.829999999987</v>
      </c>
      <c r="AJ43" s="70">
        <v>5218.6300000000047</v>
      </c>
      <c r="AK43" s="70">
        <v>2156.1399999999994</v>
      </c>
      <c r="AL43" s="70">
        <v>7388.1450000000041</v>
      </c>
      <c r="AM43" s="70">
        <v>0</v>
      </c>
      <c r="AN43" s="70">
        <v>0</v>
      </c>
      <c r="AO43" s="70">
        <v>0</v>
      </c>
      <c r="AP43" s="70">
        <v>0</v>
      </c>
      <c r="AQ43" s="70">
        <v>0</v>
      </c>
      <c r="AR43" s="70">
        <v>0</v>
      </c>
      <c r="AS43" s="71">
        <f t="shared" si="1"/>
        <v>175762.38500000013</v>
      </c>
      <c r="AT43" s="65">
        <f t="shared" si="0"/>
        <v>3669969.91</v>
      </c>
      <c r="AU43" s="72"/>
      <c r="AW43" s="73"/>
      <c r="AX43" s="11"/>
      <c r="AY43" s="11"/>
      <c r="AZ43" s="11"/>
      <c r="BA43" s="62"/>
      <c r="BB43" s="61"/>
      <c r="BC43" s="61"/>
      <c r="BD43" s="11"/>
      <c r="BE43" s="11"/>
    </row>
    <row r="44" spans="1:57" s="10" customFormat="1" x14ac:dyDescent="0.2">
      <c r="D44" s="69" t="s">
        <v>62</v>
      </c>
      <c r="E44" s="67"/>
      <c r="F44" s="67"/>
      <c r="G44" s="67"/>
      <c r="H44" s="67"/>
      <c r="I44" s="67"/>
      <c r="J44" s="65">
        <v>1328963.6750000003</v>
      </c>
      <c r="K44" s="70">
        <v>934.49499999999898</v>
      </c>
      <c r="L44" s="70">
        <v>1079.6299999999992</v>
      </c>
      <c r="M44" s="70">
        <v>11808.755000000005</v>
      </c>
      <c r="N44" s="70">
        <v>2672.6699999999983</v>
      </c>
      <c r="O44" s="70">
        <v>2776.6399999999994</v>
      </c>
      <c r="P44" s="70">
        <v>941.6200000000008</v>
      </c>
      <c r="Q44" s="70">
        <v>521.5</v>
      </c>
      <c r="R44" s="70">
        <v>2837.5599999999977</v>
      </c>
      <c r="S44" s="70">
        <v>3529.3899999999994</v>
      </c>
      <c r="T44" s="70">
        <v>1858.6750000000011</v>
      </c>
      <c r="U44" s="70">
        <v>1520.3499999999985</v>
      </c>
      <c r="V44" s="70">
        <v>2001.6399999999994</v>
      </c>
      <c r="W44" s="70">
        <v>1181.7099999999991</v>
      </c>
      <c r="X44" s="70">
        <v>1177.4899999999998</v>
      </c>
      <c r="Y44" s="70">
        <v>312.39499999999998</v>
      </c>
      <c r="Z44" s="70">
        <v>17542.174999999988</v>
      </c>
      <c r="AA44" s="70">
        <v>15849.179999999993</v>
      </c>
      <c r="AB44" s="70">
        <v>13188.809999999998</v>
      </c>
      <c r="AC44" s="70">
        <v>18924.28</v>
      </c>
      <c r="AD44" s="70">
        <v>10319.134999999995</v>
      </c>
      <c r="AE44" s="70">
        <v>0</v>
      </c>
      <c r="AF44" s="70">
        <v>0</v>
      </c>
      <c r="AG44" s="70">
        <v>0</v>
      </c>
      <c r="AH44" s="70">
        <v>4.1400000000003274</v>
      </c>
      <c r="AI44" s="70">
        <v>8319.9700000000012</v>
      </c>
      <c r="AJ44" s="70">
        <v>3873.239999999998</v>
      </c>
      <c r="AK44" s="70">
        <v>1601.7200000000012</v>
      </c>
      <c r="AL44" s="70">
        <v>5472.7099999999991</v>
      </c>
      <c r="AM44" s="70">
        <v>0</v>
      </c>
      <c r="AN44" s="70">
        <v>0</v>
      </c>
      <c r="AO44" s="70">
        <v>0</v>
      </c>
      <c r="AP44" s="70">
        <v>0</v>
      </c>
      <c r="AQ44" s="70">
        <v>0</v>
      </c>
      <c r="AR44" s="70">
        <v>0</v>
      </c>
      <c r="AS44" s="71">
        <f t="shared" si="1"/>
        <v>130249.87999999995</v>
      </c>
      <c r="AT44" s="65">
        <f t="shared" si="0"/>
        <v>1459213.5550000002</v>
      </c>
      <c r="AU44" s="72"/>
      <c r="AW44" s="73"/>
      <c r="AX44" s="11"/>
      <c r="AY44" s="11"/>
      <c r="AZ44" s="11"/>
      <c r="BA44" s="62"/>
      <c r="BB44" s="61"/>
      <c r="BC44" s="61"/>
      <c r="BD44" s="11"/>
      <c r="BE44" s="11"/>
    </row>
    <row r="45" spans="1:57" s="10" customFormat="1" x14ac:dyDescent="0.2">
      <c r="B45" s="10">
        <v>49183668.009999998</v>
      </c>
      <c r="D45" s="69" t="s">
        <v>63</v>
      </c>
      <c r="E45" s="67"/>
      <c r="F45" s="67"/>
      <c r="G45" s="67"/>
      <c r="H45" s="67"/>
      <c r="I45" s="67"/>
      <c r="J45" s="65">
        <v>531588.03500000003</v>
      </c>
      <c r="K45" s="70">
        <v>344.27500000000055</v>
      </c>
      <c r="L45" s="70">
        <v>397.66499999999996</v>
      </c>
      <c r="M45" s="70">
        <v>4376.6399999999994</v>
      </c>
      <c r="N45" s="70">
        <v>982.39499999999862</v>
      </c>
      <c r="O45" s="70">
        <v>1023.8599999999988</v>
      </c>
      <c r="P45" s="70">
        <v>350.03999999999996</v>
      </c>
      <c r="Q45" s="70">
        <v>177.82500000000027</v>
      </c>
      <c r="R45" s="70">
        <v>1016.9600000000009</v>
      </c>
      <c r="S45" s="70">
        <v>1296.989999999998</v>
      </c>
      <c r="T45" s="70">
        <v>684.11500000000069</v>
      </c>
      <c r="U45" s="70">
        <v>569.86499999999978</v>
      </c>
      <c r="V45" s="70">
        <v>735.11499999999978</v>
      </c>
      <c r="W45" s="70">
        <v>464.63500000000022</v>
      </c>
      <c r="X45" s="70">
        <v>445.12000000000035</v>
      </c>
      <c r="Y45" s="70">
        <v>116.82499999999982</v>
      </c>
      <c r="Z45" s="70">
        <v>6461.3000000000029</v>
      </c>
      <c r="AA45" s="70">
        <v>5827.9800000000032</v>
      </c>
      <c r="AB45" s="70">
        <v>4880.2800000000061</v>
      </c>
      <c r="AC45" s="70">
        <v>6944.9049999999988</v>
      </c>
      <c r="AD45" s="70">
        <v>3803.7750000000015</v>
      </c>
      <c r="AE45" s="70">
        <v>0</v>
      </c>
      <c r="AF45" s="70">
        <v>0</v>
      </c>
      <c r="AG45" s="70">
        <v>0</v>
      </c>
      <c r="AH45" s="70">
        <v>9.7899999999999636</v>
      </c>
      <c r="AI45" s="70">
        <v>3055.7799999999988</v>
      </c>
      <c r="AJ45" s="70">
        <v>1419.7650000000012</v>
      </c>
      <c r="AK45" s="70">
        <v>590.59000000000015</v>
      </c>
      <c r="AL45" s="70">
        <v>2003.489999999998</v>
      </c>
      <c r="AM45" s="70">
        <v>0</v>
      </c>
      <c r="AN45" s="70">
        <v>0</v>
      </c>
      <c r="AO45" s="70">
        <v>0</v>
      </c>
      <c r="AP45" s="70">
        <v>0</v>
      </c>
      <c r="AQ45" s="70">
        <v>0</v>
      </c>
      <c r="AR45" s="70">
        <v>0</v>
      </c>
      <c r="AS45" s="71">
        <f t="shared" si="1"/>
        <v>47979.98</v>
      </c>
      <c r="AT45" s="65">
        <f t="shared" si="0"/>
        <v>579568.01500000001</v>
      </c>
      <c r="AU45" s="72"/>
      <c r="AW45" s="73"/>
      <c r="AX45" s="11"/>
      <c r="AY45" s="11"/>
      <c r="AZ45" s="11"/>
      <c r="BA45" s="62"/>
      <c r="BB45" s="61"/>
      <c r="BC45" s="61"/>
      <c r="BD45" s="11"/>
      <c r="BE45" s="11"/>
    </row>
    <row r="46" spans="1:57" s="10" customFormat="1" x14ac:dyDescent="0.2">
      <c r="D46" s="69" t="s">
        <v>64</v>
      </c>
      <c r="E46" s="67"/>
      <c r="F46" s="67"/>
      <c r="G46" s="67"/>
      <c r="H46" s="67"/>
      <c r="I46" s="67"/>
      <c r="J46" s="65">
        <v>1138312.57</v>
      </c>
      <c r="K46" s="70">
        <v>0</v>
      </c>
      <c r="L46" s="70">
        <v>0</v>
      </c>
      <c r="M46" s="70">
        <v>560.97999999999593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161</v>
      </c>
      <c r="U46" s="70">
        <v>27005.149999999994</v>
      </c>
      <c r="V46" s="70">
        <v>0</v>
      </c>
      <c r="W46" s="70">
        <v>0</v>
      </c>
      <c r="X46" s="70">
        <v>0</v>
      </c>
      <c r="Y46" s="70">
        <v>0</v>
      </c>
      <c r="Z46" s="70">
        <v>3316.9199999999837</v>
      </c>
      <c r="AA46" s="70">
        <v>2214.2999999999884</v>
      </c>
      <c r="AB46" s="70">
        <v>1573.4499999999825</v>
      </c>
      <c r="AC46" s="70">
        <v>4426.9800000000105</v>
      </c>
      <c r="AD46" s="70">
        <v>2069.3699999999953</v>
      </c>
      <c r="AE46" s="70">
        <v>0</v>
      </c>
      <c r="AF46" s="70">
        <v>0</v>
      </c>
      <c r="AG46" s="70">
        <v>0</v>
      </c>
      <c r="AH46" s="70">
        <v>0</v>
      </c>
      <c r="AI46" s="70">
        <v>0</v>
      </c>
      <c r="AJ46" s="70">
        <v>161.19000000000233</v>
      </c>
      <c r="AK46" s="70">
        <v>0</v>
      </c>
      <c r="AL46" s="70">
        <v>0</v>
      </c>
      <c r="AM46" s="70">
        <v>0</v>
      </c>
      <c r="AN46" s="70">
        <v>0</v>
      </c>
      <c r="AO46" s="70">
        <v>0</v>
      </c>
      <c r="AP46" s="70">
        <v>0</v>
      </c>
      <c r="AQ46" s="70">
        <v>0</v>
      </c>
      <c r="AR46" s="70">
        <v>0</v>
      </c>
      <c r="AS46" s="71">
        <f t="shared" si="1"/>
        <v>41489.339999999953</v>
      </c>
      <c r="AT46" s="65">
        <f t="shared" si="0"/>
        <v>1179801.9099999999</v>
      </c>
      <c r="AU46" s="72"/>
      <c r="AW46" s="73"/>
      <c r="AX46" s="11"/>
      <c r="AY46" s="11"/>
      <c r="AZ46" s="11"/>
      <c r="BA46" s="62"/>
      <c r="BB46" s="61"/>
      <c r="BC46" s="61"/>
      <c r="BD46" s="11"/>
      <c r="BE46" s="11"/>
    </row>
    <row r="47" spans="1:57" s="10" customFormat="1" x14ac:dyDescent="0.2">
      <c r="D47" s="69" t="s">
        <v>65</v>
      </c>
      <c r="E47" s="67"/>
      <c r="F47" s="67"/>
      <c r="G47" s="67"/>
      <c r="H47" s="67"/>
      <c r="I47" s="67"/>
      <c r="J47" s="65">
        <v>976312.59</v>
      </c>
      <c r="K47" s="70">
        <v>0</v>
      </c>
      <c r="L47" s="70">
        <v>0</v>
      </c>
      <c r="M47" s="70">
        <v>0</v>
      </c>
      <c r="N47" s="70">
        <v>0</v>
      </c>
      <c r="O47" s="70">
        <v>8221.1900000000023</v>
      </c>
      <c r="P47" s="70">
        <v>27518.735000000001</v>
      </c>
      <c r="Q47" s="70">
        <v>0</v>
      </c>
      <c r="R47" s="70">
        <v>15946.284999999996</v>
      </c>
      <c r="S47" s="70">
        <v>44791.399999999994</v>
      </c>
      <c r="T47" s="70">
        <v>0</v>
      </c>
      <c r="U47" s="70">
        <v>0</v>
      </c>
      <c r="V47" s="70">
        <v>0</v>
      </c>
      <c r="W47" s="70">
        <v>32993.264999999999</v>
      </c>
      <c r="X47" s="70">
        <v>0</v>
      </c>
      <c r="Y47" s="70">
        <v>0</v>
      </c>
      <c r="Z47" s="70">
        <v>26321.68</v>
      </c>
      <c r="AA47" s="70">
        <v>53898.34</v>
      </c>
      <c r="AB47" s="70">
        <v>0</v>
      </c>
      <c r="AC47" s="70">
        <v>40582.525000000001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v>0</v>
      </c>
      <c r="AJ47" s="70"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v>0</v>
      </c>
      <c r="AR47" s="70">
        <v>0</v>
      </c>
      <c r="AS47" s="71">
        <f t="shared" si="1"/>
        <v>250273.41999999998</v>
      </c>
      <c r="AT47" s="65">
        <f t="shared" si="0"/>
        <v>1226586.01</v>
      </c>
      <c r="AU47" s="72"/>
      <c r="AW47" s="73"/>
      <c r="AX47" s="11"/>
      <c r="AY47" s="11"/>
      <c r="AZ47" s="11"/>
      <c r="BA47" s="62"/>
      <c r="BB47" s="61"/>
      <c r="BC47" s="61"/>
      <c r="BD47" s="11"/>
      <c r="BE47" s="11"/>
    </row>
    <row r="48" spans="1:57" s="10" customFormat="1" x14ac:dyDescent="0.2">
      <c r="D48" s="63" t="s">
        <v>66</v>
      </c>
      <c r="E48" s="67"/>
      <c r="F48" s="67"/>
      <c r="G48" s="67"/>
      <c r="H48" s="67"/>
      <c r="I48" s="67"/>
      <c r="J48" s="65">
        <v>568141.63500000001</v>
      </c>
      <c r="K48" s="70">
        <v>3840.3050000000003</v>
      </c>
      <c r="L48" s="70">
        <v>3906.1050000000005</v>
      </c>
      <c r="M48" s="70">
        <v>45625.180000000008</v>
      </c>
      <c r="N48" s="70">
        <v>10989.91</v>
      </c>
      <c r="O48" s="70">
        <v>7723.2250000000022</v>
      </c>
      <c r="P48" s="70">
        <v>2271.7800000000007</v>
      </c>
      <c r="Q48" s="70">
        <v>2090.2600000000002</v>
      </c>
      <c r="R48" s="70">
        <v>12176.9</v>
      </c>
      <c r="S48" s="70">
        <v>14332.504999999997</v>
      </c>
      <c r="T48" s="70">
        <v>8285.7150000000001</v>
      </c>
      <c r="U48" s="70">
        <v>7771.9900000000016</v>
      </c>
      <c r="V48" s="70">
        <v>7103.9350000000004</v>
      </c>
      <c r="W48" s="70">
        <v>4326.1549999999988</v>
      </c>
      <c r="X48" s="70">
        <v>3503.6099999999997</v>
      </c>
      <c r="Y48" s="70">
        <v>1242.6650000000002</v>
      </c>
      <c r="Z48" s="70">
        <v>68906.054999999993</v>
      </c>
      <c r="AA48" s="70">
        <v>67522.104999999996</v>
      </c>
      <c r="AB48" s="70">
        <v>52430.44</v>
      </c>
      <c r="AC48" s="70">
        <v>82590.149999999994</v>
      </c>
      <c r="AD48" s="70">
        <v>44911.695</v>
      </c>
      <c r="AE48" s="70">
        <v>0</v>
      </c>
      <c r="AF48" s="70">
        <v>0</v>
      </c>
      <c r="AG48" s="70">
        <v>24722.764999999999</v>
      </c>
      <c r="AH48" s="70">
        <v>0</v>
      </c>
      <c r="AI48" s="70">
        <v>3597.6750000000002</v>
      </c>
      <c r="AJ48" s="70">
        <v>15831.869999999999</v>
      </c>
      <c r="AK48" s="70">
        <v>5517.9600000000009</v>
      </c>
      <c r="AL48" s="70">
        <v>16025.025000000005</v>
      </c>
      <c r="AM48" s="70">
        <v>0</v>
      </c>
      <c r="AN48" s="70">
        <v>0</v>
      </c>
      <c r="AO48" s="70">
        <v>0</v>
      </c>
      <c r="AP48" s="70">
        <v>0</v>
      </c>
      <c r="AQ48" s="70">
        <v>0</v>
      </c>
      <c r="AR48" s="70">
        <v>0</v>
      </c>
      <c r="AS48" s="71">
        <f t="shared" si="1"/>
        <v>517245.98000000004</v>
      </c>
      <c r="AT48" s="65">
        <f t="shared" si="0"/>
        <v>1085387.615</v>
      </c>
      <c r="AU48" s="72"/>
      <c r="AW48" s="73"/>
      <c r="AX48" s="11"/>
      <c r="AY48" s="11"/>
      <c r="AZ48" s="11"/>
      <c r="BA48" s="62"/>
      <c r="BB48" s="61"/>
      <c r="BC48" s="61"/>
      <c r="BD48" s="11"/>
      <c r="BE48" s="11"/>
    </row>
    <row r="49" spans="2:57" s="10" customFormat="1" x14ac:dyDescent="0.2">
      <c r="D49" s="69" t="s">
        <v>67</v>
      </c>
      <c r="E49" s="67"/>
      <c r="F49" s="67"/>
      <c r="G49" s="67"/>
      <c r="H49" s="67"/>
      <c r="I49" s="67"/>
      <c r="J49" s="65">
        <v>1751813.375</v>
      </c>
      <c r="K49" s="70">
        <v>621</v>
      </c>
      <c r="L49" s="70">
        <v>621</v>
      </c>
      <c r="M49" s="70">
        <v>13370.794999999984</v>
      </c>
      <c r="N49" s="70">
        <v>4036.5</v>
      </c>
      <c r="O49" s="70">
        <v>1552.5</v>
      </c>
      <c r="P49" s="70">
        <v>0</v>
      </c>
      <c r="Q49" s="70">
        <v>621</v>
      </c>
      <c r="R49" s="70">
        <v>2794.5</v>
      </c>
      <c r="S49" s="70">
        <v>2484</v>
      </c>
      <c r="T49" s="70">
        <v>3415.5</v>
      </c>
      <c r="U49" s="70">
        <v>1242</v>
      </c>
      <c r="V49" s="70">
        <v>1552.5</v>
      </c>
      <c r="W49" s="70">
        <v>1863</v>
      </c>
      <c r="X49" s="70">
        <v>751.84999999999945</v>
      </c>
      <c r="Y49" s="70">
        <v>310.5</v>
      </c>
      <c r="Z49" s="70">
        <v>21085.315000000002</v>
      </c>
      <c r="AA49" s="70">
        <v>19898.73000000001</v>
      </c>
      <c r="AB49" s="70">
        <v>15700.639999999985</v>
      </c>
      <c r="AC49" s="70">
        <v>22738.389999999985</v>
      </c>
      <c r="AD49" s="70">
        <v>12361.444999999978</v>
      </c>
      <c r="AE49" s="70">
        <v>0</v>
      </c>
      <c r="AF49" s="70">
        <v>0</v>
      </c>
      <c r="AG49" s="70">
        <v>8775.835000000021</v>
      </c>
      <c r="AH49" s="70">
        <v>0</v>
      </c>
      <c r="AI49" s="70">
        <v>0</v>
      </c>
      <c r="AJ49" s="70">
        <v>3726</v>
      </c>
      <c r="AK49" s="70">
        <v>621</v>
      </c>
      <c r="AL49" s="70">
        <v>7311.6900000000023</v>
      </c>
      <c r="AM49" s="70">
        <v>0</v>
      </c>
      <c r="AN49" s="70">
        <v>0</v>
      </c>
      <c r="AO49" s="70">
        <v>0</v>
      </c>
      <c r="AP49" s="70">
        <v>0</v>
      </c>
      <c r="AQ49" s="70">
        <v>0</v>
      </c>
      <c r="AR49" s="70">
        <v>0</v>
      </c>
      <c r="AS49" s="71">
        <f t="shared" si="1"/>
        <v>147455.68999999997</v>
      </c>
      <c r="AT49" s="65">
        <f t="shared" si="0"/>
        <v>1899269.0649999999</v>
      </c>
      <c r="AU49" s="72"/>
      <c r="AW49" s="73"/>
      <c r="AX49" s="11"/>
      <c r="AY49" s="11"/>
      <c r="AZ49" s="11"/>
      <c r="BA49" s="62"/>
      <c r="BB49" s="61"/>
      <c r="BC49" s="61"/>
      <c r="BD49" s="11"/>
      <c r="BE49" s="11"/>
    </row>
    <row r="50" spans="2:57" s="10" customFormat="1" x14ac:dyDescent="0.2">
      <c r="D50" s="63" t="s">
        <v>68</v>
      </c>
      <c r="E50" s="67"/>
      <c r="F50" s="67"/>
      <c r="G50" s="67"/>
      <c r="H50" s="67"/>
      <c r="I50" s="67"/>
      <c r="J50" s="65">
        <v>445206.79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115666.60500000001</v>
      </c>
      <c r="T50" s="70">
        <v>0</v>
      </c>
      <c r="U50" s="70">
        <v>60191.84500000003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0">
        <v>0</v>
      </c>
      <c r="AS50" s="71">
        <f t="shared" si="1"/>
        <v>175858.45000000004</v>
      </c>
      <c r="AT50" s="65">
        <f t="shared" si="0"/>
        <v>621065.24</v>
      </c>
      <c r="AU50" s="72"/>
      <c r="AW50" s="11"/>
      <c r="AX50" s="11"/>
      <c r="AY50" s="11"/>
      <c r="AZ50" s="11"/>
      <c r="BA50" s="62"/>
      <c r="BB50" s="61"/>
      <c r="BC50" s="61"/>
      <c r="BD50" s="11"/>
      <c r="BE50" s="11"/>
    </row>
    <row r="51" spans="2:57" s="10" customFormat="1" x14ac:dyDescent="0.2">
      <c r="D51" s="63" t="s">
        <v>69</v>
      </c>
      <c r="E51" s="67"/>
      <c r="F51" s="67"/>
      <c r="G51" s="67"/>
      <c r="H51" s="67"/>
      <c r="I51" s="67"/>
      <c r="J51" s="65"/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0</v>
      </c>
      <c r="AR51" s="70">
        <v>0</v>
      </c>
      <c r="AS51" s="71">
        <f>SUM(K51:AR51)</f>
        <v>0</v>
      </c>
      <c r="AT51" s="65"/>
      <c r="AU51" s="72"/>
      <c r="AW51" s="11"/>
      <c r="AX51" s="11"/>
      <c r="AY51" s="11"/>
      <c r="AZ51" s="11"/>
      <c r="BA51" s="62"/>
      <c r="BB51" s="61"/>
      <c r="BC51" s="61"/>
      <c r="BD51" s="11"/>
      <c r="BE51" s="11"/>
    </row>
    <row r="52" spans="2:57" s="10" customFormat="1" x14ac:dyDescent="0.2">
      <c r="D52" s="63"/>
      <c r="E52" s="67"/>
      <c r="F52" s="67"/>
      <c r="G52" s="67"/>
      <c r="H52" s="67"/>
      <c r="I52" s="67"/>
      <c r="J52" s="65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65"/>
      <c r="AP52" s="65"/>
      <c r="AQ52" s="65"/>
      <c r="AR52" s="65"/>
      <c r="AS52" s="65"/>
      <c r="AT52" s="65"/>
      <c r="AU52" s="72"/>
      <c r="AW52" s="11"/>
      <c r="AX52" s="11"/>
      <c r="AY52" s="11"/>
      <c r="AZ52" s="11"/>
      <c r="BA52" s="62"/>
      <c r="BB52" s="61"/>
      <c r="BC52" s="61"/>
      <c r="BD52" s="11"/>
      <c r="BE52" s="11"/>
    </row>
    <row r="53" spans="2:57" s="61" customFormat="1" x14ac:dyDescent="0.2">
      <c r="D53" s="64" t="s">
        <v>70</v>
      </c>
      <c r="E53" s="67">
        <f>+'[1]Edo. Pptal.'!D21</f>
        <v>662697.21</v>
      </c>
      <c r="F53" s="67"/>
      <c r="G53" s="67">
        <f>SUM(E53:F53)</f>
        <v>662697.21</v>
      </c>
      <c r="H53" s="67"/>
      <c r="I53" s="67"/>
      <c r="J53" s="67">
        <f>SUM(J54:J90)</f>
        <v>1782456.425</v>
      </c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>
        <f>SUM(AS54:AS90)</f>
        <v>351277.66</v>
      </c>
      <c r="AT53" s="67">
        <f t="shared" ref="AT53:AT90" si="2">AS53+J53</f>
        <v>2133734.085</v>
      </c>
      <c r="AU53" s="68"/>
      <c r="AW53" s="75"/>
      <c r="AX53" s="75"/>
      <c r="AY53" s="75">
        <f>+AW53+AX53</f>
        <v>0</v>
      </c>
      <c r="AZ53" s="62"/>
      <c r="BA53" s="62"/>
      <c r="BD53" s="62"/>
      <c r="BE53" s="62"/>
    </row>
    <row r="54" spans="2:57" s="10" customFormat="1" x14ac:dyDescent="0.2">
      <c r="B54" s="77"/>
      <c r="C54" s="77"/>
      <c r="D54" s="69" t="s">
        <v>71</v>
      </c>
      <c r="E54" s="67"/>
      <c r="F54" s="67"/>
      <c r="G54" s="67"/>
      <c r="H54" s="67"/>
      <c r="I54" s="67"/>
      <c r="J54" s="65">
        <v>235251.51000000004</v>
      </c>
      <c r="K54" s="78">
        <v>563.52999999999884</v>
      </c>
      <c r="L54" s="79">
        <v>0</v>
      </c>
      <c r="M54" s="79">
        <v>0</v>
      </c>
      <c r="N54" s="78">
        <v>1339.5650000000023</v>
      </c>
      <c r="O54" s="79">
        <v>0</v>
      </c>
      <c r="P54" s="79">
        <v>1970.78</v>
      </c>
      <c r="Q54" s="79">
        <v>0</v>
      </c>
      <c r="R54" s="79">
        <v>0</v>
      </c>
      <c r="S54" s="79">
        <v>149.5</v>
      </c>
      <c r="T54" s="79">
        <v>511.20499999999993</v>
      </c>
      <c r="U54" s="79">
        <v>0</v>
      </c>
      <c r="V54" s="79">
        <v>2199.7950000000019</v>
      </c>
      <c r="W54" s="78">
        <v>349.38999999999942</v>
      </c>
      <c r="X54" s="79">
        <v>0</v>
      </c>
      <c r="Y54" s="79">
        <v>0</v>
      </c>
      <c r="Z54" s="79">
        <v>668.6850000000004</v>
      </c>
      <c r="AA54" s="79">
        <v>1836.9750000000013</v>
      </c>
      <c r="AB54" s="78">
        <v>683.17999999999847</v>
      </c>
      <c r="AC54" s="79">
        <v>1773.0599999999995</v>
      </c>
      <c r="AD54" s="78">
        <v>1611.5849999999991</v>
      </c>
      <c r="AE54" s="78">
        <v>0</v>
      </c>
      <c r="AF54" s="79">
        <v>0</v>
      </c>
      <c r="AG54" s="79">
        <v>0</v>
      </c>
      <c r="AH54" s="79">
        <v>0</v>
      </c>
      <c r="AI54" s="78">
        <v>1681.0750000000007</v>
      </c>
      <c r="AJ54" s="79">
        <v>0</v>
      </c>
      <c r="AK54" s="78">
        <v>0</v>
      </c>
      <c r="AL54" s="78">
        <v>0</v>
      </c>
      <c r="AM54" s="78">
        <v>0</v>
      </c>
      <c r="AN54" s="78">
        <v>710.09500000000116</v>
      </c>
      <c r="AO54" s="78">
        <v>0</v>
      </c>
      <c r="AP54" s="78">
        <v>0</v>
      </c>
      <c r="AQ54" s="78">
        <v>0</v>
      </c>
      <c r="AR54" s="78">
        <v>8230.27</v>
      </c>
      <c r="AS54" s="71">
        <f t="shared" ref="AS54:AS90" si="3">SUM(K54:AR54)</f>
        <v>24278.690000000002</v>
      </c>
      <c r="AT54" s="65">
        <f t="shared" si="2"/>
        <v>259530.20000000004</v>
      </c>
      <c r="AU54" s="72"/>
      <c r="AW54" s="74"/>
      <c r="AX54" s="11"/>
      <c r="AY54" s="11"/>
      <c r="AZ54" s="11"/>
      <c r="BA54" s="62"/>
      <c r="BB54" s="61"/>
      <c r="BC54" s="61"/>
      <c r="BD54" s="11"/>
      <c r="BE54" s="11"/>
    </row>
    <row r="55" spans="2:57" s="10" customFormat="1" ht="12.75" customHeight="1" x14ac:dyDescent="0.2">
      <c r="B55" s="77"/>
      <c r="C55" s="77"/>
      <c r="D55" s="69" t="s">
        <v>72</v>
      </c>
      <c r="E55" s="67"/>
      <c r="F55" s="67"/>
      <c r="G55" s="67"/>
      <c r="H55" s="67"/>
      <c r="I55" s="67"/>
      <c r="J55" s="65">
        <v>5442.835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0</v>
      </c>
      <c r="AP55" s="78">
        <v>0</v>
      </c>
      <c r="AQ55" s="78">
        <v>0</v>
      </c>
      <c r="AR55" s="78">
        <v>0</v>
      </c>
      <c r="AS55" s="71">
        <f t="shared" si="3"/>
        <v>0</v>
      </c>
      <c r="AT55" s="65">
        <f t="shared" si="2"/>
        <v>5442.835</v>
      </c>
      <c r="AU55" s="72"/>
      <c r="AW55" s="11"/>
      <c r="AX55" s="11"/>
      <c r="AY55" s="11"/>
      <c r="AZ55" s="11"/>
      <c r="BA55" s="62"/>
      <c r="BB55" s="61"/>
      <c r="BC55" s="61"/>
      <c r="BD55" s="11"/>
      <c r="BE55" s="11"/>
    </row>
    <row r="56" spans="2:57" s="10" customFormat="1" ht="12.75" hidden="1" customHeight="1" x14ac:dyDescent="0.2">
      <c r="B56" s="77"/>
      <c r="C56" s="77"/>
      <c r="D56" s="69" t="s">
        <v>73</v>
      </c>
      <c r="E56" s="67"/>
      <c r="F56" s="67"/>
      <c r="G56" s="67"/>
      <c r="H56" s="67"/>
      <c r="I56" s="67"/>
      <c r="J56" s="65">
        <v>0</v>
      </c>
      <c r="K56" s="80">
        <v>0</v>
      </c>
      <c r="L56" s="80">
        <v>0</v>
      </c>
      <c r="M56" s="80">
        <v>0</v>
      </c>
      <c r="N56" s="78">
        <v>0</v>
      </c>
      <c r="O56" s="80">
        <v>0</v>
      </c>
      <c r="P56" s="80">
        <v>0</v>
      </c>
      <c r="Q56" s="80">
        <v>0</v>
      </c>
      <c r="R56" s="80">
        <v>0</v>
      </c>
      <c r="S56" s="78">
        <v>0</v>
      </c>
      <c r="T56" s="80">
        <v>0</v>
      </c>
      <c r="U56" s="80">
        <v>0</v>
      </c>
      <c r="V56" s="78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8">
        <v>0</v>
      </c>
      <c r="AS56" s="71">
        <f t="shared" si="3"/>
        <v>0</v>
      </c>
      <c r="AT56" s="65">
        <f t="shared" si="2"/>
        <v>0</v>
      </c>
      <c r="AU56" s="72"/>
      <c r="AW56" s="11"/>
      <c r="AX56" s="11"/>
      <c r="AY56" s="11"/>
      <c r="AZ56" s="11"/>
      <c r="BA56" s="62"/>
      <c r="BB56" s="61"/>
      <c r="BC56" s="61"/>
      <c r="BD56" s="11"/>
      <c r="BE56" s="11"/>
    </row>
    <row r="57" spans="2:57" s="10" customFormat="1" x14ac:dyDescent="0.2">
      <c r="B57" s="77">
        <v>-33002452.77</v>
      </c>
      <c r="C57" s="77"/>
      <c r="D57" s="69" t="s">
        <v>74</v>
      </c>
      <c r="E57" s="67"/>
      <c r="F57" s="67"/>
      <c r="G57" s="67"/>
      <c r="H57" s="67"/>
      <c r="I57" s="67"/>
      <c r="J57" s="65">
        <v>99071.624999999985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661.19999999999891</v>
      </c>
      <c r="W57" s="78">
        <v>0</v>
      </c>
      <c r="X57" s="80">
        <v>0</v>
      </c>
      <c r="Y57" s="80">
        <v>0</v>
      </c>
      <c r="Z57" s="80">
        <v>0</v>
      </c>
      <c r="AA57" s="80">
        <v>3656.8999999999996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78">
        <v>0</v>
      </c>
      <c r="AL57" s="78">
        <v>1151.1249999999995</v>
      </c>
      <c r="AM57" s="78">
        <v>0</v>
      </c>
      <c r="AN57" s="78">
        <v>0</v>
      </c>
      <c r="AO57" s="78">
        <v>0</v>
      </c>
      <c r="AP57" s="78">
        <v>0</v>
      </c>
      <c r="AQ57" s="78">
        <v>0</v>
      </c>
      <c r="AR57" s="78">
        <v>0</v>
      </c>
      <c r="AS57" s="71">
        <f t="shared" si="3"/>
        <v>5469.2249999999985</v>
      </c>
      <c r="AT57" s="65">
        <f t="shared" si="2"/>
        <v>104540.84999999998</v>
      </c>
      <c r="AU57" s="72"/>
      <c r="AW57" s="11"/>
      <c r="AX57" s="11"/>
      <c r="AY57" s="11"/>
      <c r="AZ57" s="11"/>
      <c r="BA57" s="62"/>
      <c r="BB57" s="61"/>
      <c r="BC57" s="61"/>
      <c r="BD57" s="11"/>
      <c r="BE57" s="11"/>
    </row>
    <row r="58" spans="2:57" s="10" customFormat="1" x14ac:dyDescent="0.2">
      <c r="B58" s="77"/>
      <c r="C58" s="77"/>
      <c r="D58" s="69" t="s">
        <v>75</v>
      </c>
      <c r="E58" s="67"/>
      <c r="F58" s="67"/>
      <c r="G58" s="67"/>
      <c r="H58" s="67"/>
      <c r="I58" s="67"/>
      <c r="J58" s="65">
        <v>131024.85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78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78">
        <v>0</v>
      </c>
      <c r="AL58" s="78">
        <v>0</v>
      </c>
      <c r="AM58" s="78">
        <v>0</v>
      </c>
      <c r="AN58" s="78">
        <v>0</v>
      </c>
      <c r="AO58" s="78">
        <v>0</v>
      </c>
      <c r="AP58" s="78">
        <v>0</v>
      </c>
      <c r="AQ58" s="78">
        <v>0</v>
      </c>
      <c r="AR58" s="78">
        <v>0</v>
      </c>
      <c r="AS58" s="71">
        <f t="shared" si="3"/>
        <v>0</v>
      </c>
      <c r="AT58" s="65">
        <f t="shared" si="2"/>
        <v>131024.85</v>
      </c>
      <c r="AU58" s="72"/>
      <c r="AW58" s="11"/>
      <c r="AX58" s="11"/>
      <c r="AY58" s="11"/>
      <c r="AZ58" s="11"/>
      <c r="BA58" s="62"/>
      <c r="BB58" s="61"/>
      <c r="BC58" s="61"/>
      <c r="BD58" s="11"/>
      <c r="BE58" s="11"/>
    </row>
    <row r="59" spans="2:57" s="10" customFormat="1" x14ac:dyDescent="0.2">
      <c r="B59" s="77"/>
      <c r="C59" s="77"/>
      <c r="D59" s="69" t="s">
        <v>76</v>
      </c>
      <c r="E59" s="67"/>
      <c r="F59" s="67"/>
      <c r="G59" s="67"/>
      <c r="H59" s="67"/>
      <c r="I59" s="67"/>
      <c r="J59" s="65">
        <v>261439.29000000004</v>
      </c>
      <c r="K59" s="80">
        <v>0</v>
      </c>
      <c r="L59" s="80">
        <v>0</v>
      </c>
      <c r="M59" s="78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20328.054999999993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78">
        <v>0</v>
      </c>
      <c r="AI59" s="80">
        <v>3744.3199999999997</v>
      </c>
      <c r="AJ59" s="80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1">
        <f t="shared" si="3"/>
        <v>24072.374999999993</v>
      </c>
      <c r="AT59" s="65">
        <f t="shared" si="2"/>
        <v>285511.66500000004</v>
      </c>
      <c r="AU59" s="72"/>
      <c r="AW59" s="11"/>
      <c r="AX59" s="11"/>
      <c r="AY59" s="11"/>
      <c r="AZ59" s="11"/>
      <c r="BA59" s="62"/>
      <c r="BB59" s="61"/>
      <c r="BC59" s="61"/>
      <c r="BD59" s="11"/>
      <c r="BE59" s="11"/>
    </row>
    <row r="60" spans="2:57" s="10" customFormat="1" ht="14.25" customHeight="1" x14ac:dyDescent="0.2">
      <c r="B60" s="77"/>
      <c r="C60" s="77"/>
      <c r="D60" s="69" t="s">
        <v>77</v>
      </c>
      <c r="E60" s="67"/>
      <c r="F60" s="67"/>
      <c r="G60" s="67"/>
      <c r="H60" s="67"/>
      <c r="I60" s="67"/>
      <c r="J60" s="65">
        <v>95764.77</v>
      </c>
      <c r="K60" s="78">
        <v>0</v>
      </c>
      <c r="L60" s="80">
        <v>0</v>
      </c>
      <c r="M60" s="78">
        <v>0</v>
      </c>
      <c r="N60" s="78">
        <v>0</v>
      </c>
      <c r="O60" s="78">
        <v>72.700000000000728</v>
      </c>
      <c r="P60" s="78">
        <v>138003.16</v>
      </c>
      <c r="Q60" s="80">
        <v>0</v>
      </c>
      <c r="R60" s="80">
        <v>0</v>
      </c>
      <c r="S60" s="78">
        <v>0</v>
      </c>
      <c r="T60" s="80">
        <v>0</v>
      </c>
      <c r="U60" s="80">
        <v>0</v>
      </c>
      <c r="V60" s="78">
        <v>0</v>
      </c>
      <c r="W60" s="78">
        <v>0</v>
      </c>
      <c r="X60" s="80">
        <v>20034.275000000001</v>
      </c>
      <c r="Y60" s="80">
        <v>0</v>
      </c>
      <c r="Z60" s="80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78">
        <v>0</v>
      </c>
      <c r="AG60" s="80">
        <v>0</v>
      </c>
      <c r="AH60" s="80">
        <v>0</v>
      </c>
      <c r="AI60" s="78">
        <v>0</v>
      </c>
      <c r="AJ60" s="80">
        <v>0</v>
      </c>
      <c r="AK60" s="78">
        <v>188.81999999999971</v>
      </c>
      <c r="AL60" s="78">
        <v>1624.4549999999999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8">
        <v>0</v>
      </c>
      <c r="AS60" s="71">
        <f t="shared" si="3"/>
        <v>159923.41</v>
      </c>
      <c r="AT60" s="65">
        <f t="shared" si="2"/>
        <v>255688.18</v>
      </c>
      <c r="AU60" s="72"/>
      <c r="AW60" s="11"/>
      <c r="AX60" s="11"/>
      <c r="AY60" s="11"/>
      <c r="AZ60" s="11"/>
      <c r="BA60" s="62"/>
      <c r="BB60" s="61"/>
      <c r="BC60" s="61"/>
      <c r="BD60" s="11"/>
      <c r="BE60" s="11"/>
    </row>
    <row r="61" spans="2:57" s="10" customFormat="1" ht="14.25" customHeight="1" x14ac:dyDescent="0.2">
      <c r="B61" s="77"/>
      <c r="C61" s="77"/>
      <c r="D61" s="81" t="s">
        <v>78</v>
      </c>
      <c r="E61" s="67"/>
      <c r="F61" s="67"/>
      <c r="G61" s="67"/>
      <c r="H61" s="67"/>
      <c r="I61" s="67"/>
      <c r="J61" s="65">
        <v>6580.1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78">
        <v>0</v>
      </c>
      <c r="U61" s="80">
        <v>0</v>
      </c>
      <c r="V61" s="80">
        <v>0</v>
      </c>
      <c r="W61" s="78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3010.2000000000003</v>
      </c>
      <c r="AI61" s="80">
        <v>0</v>
      </c>
      <c r="AJ61" s="80">
        <v>0</v>
      </c>
      <c r="AK61" s="78">
        <v>0</v>
      </c>
      <c r="AL61" s="78">
        <v>0</v>
      </c>
      <c r="AM61" s="78">
        <v>0</v>
      </c>
      <c r="AN61" s="78">
        <v>0</v>
      </c>
      <c r="AO61" s="78">
        <v>0</v>
      </c>
      <c r="AP61" s="78">
        <v>0</v>
      </c>
      <c r="AQ61" s="78">
        <v>0</v>
      </c>
      <c r="AR61" s="78">
        <v>0</v>
      </c>
      <c r="AS61" s="71">
        <f t="shared" si="3"/>
        <v>3010.2000000000003</v>
      </c>
      <c r="AT61" s="82">
        <f t="shared" si="2"/>
        <v>9590.3000000000011</v>
      </c>
      <c r="AU61" s="72"/>
      <c r="AW61" s="11"/>
      <c r="AX61" s="11"/>
      <c r="AY61" s="11"/>
      <c r="AZ61" s="11"/>
      <c r="BA61" s="62"/>
      <c r="BB61" s="61"/>
      <c r="BC61" s="61"/>
      <c r="BD61" s="11"/>
      <c r="BE61" s="11"/>
    </row>
    <row r="62" spans="2:57" s="10" customFormat="1" ht="14.25" customHeight="1" x14ac:dyDescent="0.2">
      <c r="B62" s="77"/>
      <c r="C62" s="77"/>
      <c r="D62" s="81" t="s">
        <v>79</v>
      </c>
      <c r="E62" s="67"/>
      <c r="F62" s="67"/>
      <c r="G62" s="67"/>
      <c r="H62" s="67"/>
      <c r="I62" s="67"/>
      <c r="J62" s="65">
        <v>227305.14500000002</v>
      </c>
      <c r="K62" s="80">
        <v>6999.0349999999999</v>
      </c>
      <c r="L62" s="80">
        <v>0</v>
      </c>
      <c r="M62" s="80">
        <v>0</v>
      </c>
      <c r="N62" s="80">
        <v>3048.0000000000009</v>
      </c>
      <c r="O62" s="80">
        <v>528</v>
      </c>
      <c r="P62" s="80">
        <v>0</v>
      </c>
      <c r="Q62" s="80">
        <v>0</v>
      </c>
      <c r="R62" s="80">
        <v>0</v>
      </c>
      <c r="S62" s="80">
        <v>1665</v>
      </c>
      <c r="T62" s="80">
        <v>315</v>
      </c>
      <c r="U62" s="80">
        <v>429.20000000000005</v>
      </c>
      <c r="V62" s="80">
        <v>321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1">
        <f t="shared" si="3"/>
        <v>13305.235000000001</v>
      </c>
      <c r="AT62" s="82">
        <f t="shared" si="2"/>
        <v>240610.38</v>
      </c>
      <c r="AU62" s="72"/>
      <c r="AW62" s="11"/>
      <c r="AX62" s="11"/>
      <c r="AY62" s="11"/>
      <c r="AZ62" s="11"/>
      <c r="BA62" s="62"/>
      <c r="BB62" s="61"/>
      <c r="BC62" s="61"/>
      <c r="BD62" s="11"/>
      <c r="BE62" s="11"/>
    </row>
    <row r="63" spans="2:57" s="10" customFormat="1" ht="14.25" customHeight="1" x14ac:dyDescent="0.2">
      <c r="B63" s="77"/>
      <c r="C63" s="77"/>
      <c r="D63" s="81" t="s">
        <v>80</v>
      </c>
      <c r="E63" s="67"/>
      <c r="F63" s="67"/>
      <c r="G63" s="67"/>
      <c r="H63" s="67"/>
      <c r="I63" s="67"/>
      <c r="J63" s="65">
        <v>2915.6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78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78">
        <v>0</v>
      </c>
      <c r="AL63" s="78">
        <v>0</v>
      </c>
      <c r="AM63" s="78">
        <v>0</v>
      </c>
      <c r="AN63" s="78">
        <v>0</v>
      </c>
      <c r="AO63" s="78">
        <v>0</v>
      </c>
      <c r="AP63" s="78">
        <v>0</v>
      </c>
      <c r="AQ63" s="78">
        <v>0</v>
      </c>
      <c r="AR63" s="78">
        <v>0</v>
      </c>
      <c r="AS63" s="71">
        <f t="shared" si="3"/>
        <v>0</v>
      </c>
      <c r="AT63" s="82">
        <f t="shared" si="2"/>
        <v>2915.6</v>
      </c>
      <c r="AU63" s="72"/>
      <c r="AW63" s="11"/>
      <c r="AX63" s="11"/>
      <c r="AY63" s="11"/>
      <c r="AZ63" s="11"/>
      <c r="BA63" s="62"/>
      <c r="BB63" s="62"/>
      <c r="BC63" s="62"/>
      <c r="BD63" s="11"/>
      <c r="BE63" s="11"/>
    </row>
    <row r="64" spans="2:57" s="10" customFormat="1" ht="14.25" hidden="1" customHeight="1" x14ac:dyDescent="0.2">
      <c r="B64" s="77"/>
      <c r="C64" s="77"/>
      <c r="D64" s="81" t="s">
        <v>81</v>
      </c>
      <c r="E64" s="67"/>
      <c r="F64" s="67"/>
      <c r="G64" s="67"/>
      <c r="H64" s="67"/>
      <c r="I64" s="67"/>
      <c r="J64" s="65">
        <v>0</v>
      </c>
      <c r="K64" s="80">
        <v>0</v>
      </c>
      <c r="L64" s="78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0">
        <v>0</v>
      </c>
      <c r="AC64" s="80">
        <v>0</v>
      </c>
      <c r="AD64" s="80">
        <v>0</v>
      </c>
      <c r="AE64" s="80">
        <v>0</v>
      </c>
      <c r="AF64" s="80">
        <v>0</v>
      </c>
      <c r="AG64" s="80">
        <v>0</v>
      </c>
      <c r="AH64" s="80">
        <v>0</v>
      </c>
      <c r="AI64" s="80">
        <v>0</v>
      </c>
      <c r="AJ64" s="80">
        <v>0</v>
      </c>
      <c r="AK64" s="78">
        <v>0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</v>
      </c>
      <c r="AR64" s="78">
        <v>0</v>
      </c>
      <c r="AS64" s="71">
        <f t="shared" si="3"/>
        <v>0</v>
      </c>
      <c r="AT64" s="82">
        <f t="shared" si="2"/>
        <v>0</v>
      </c>
      <c r="AU64" s="72"/>
      <c r="AW64" s="11"/>
      <c r="AX64" s="11"/>
      <c r="AY64" s="11"/>
      <c r="AZ64" s="11"/>
      <c r="BA64" s="62"/>
      <c r="BB64" s="62"/>
      <c r="BC64" s="62"/>
      <c r="BD64" s="11"/>
      <c r="BE64" s="11"/>
    </row>
    <row r="65" spans="2:57" s="10" customFormat="1" ht="14.25" customHeight="1" x14ac:dyDescent="0.2">
      <c r="B65" s="77"/>
      <c r="C65" s="77"/>
      <c r="D65" s="81" t="s">
        <v>82</v>
      </c>
      <c r="E65" s="67"/>
      <c r="F65" s="67"/>
      <c r="G65" s="67"/>
      <c r="H65" s="67"/>
      <c r="I65" s="67"/>
      <c r="J65" s="65">
        <v>2755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78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0">
        <v>0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80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1">
        <f t="shared" si="3"/>
        <v>0</v>
      </c>
      <c r="AT65" s="82">
        <f t="shared" si="2"/>
        <v>2755</v>
      </c>
      <c r="AU65" s="72"/>
      <c r="AW65" s="11"/>
      <c r="AX65" s="11"/>
      <c r="AY65" s="11"/>
      <c r="AZ65" s="11"/>
      <c r="BA65" s="62"/>
      <c r="BB65" s="62"/>
      <c r="BC65" s="62"/>
      <c r="BD65" s="11"/>
      <c r="BE65" s="11"/>
    </row>
    <row r="66" spans="2:57" s="10" customFormat="1" ht="14.25" customHeight="1" x14ac:dyDescent="0.2">
      <c r="B66" s="77"/>
      <c r="C66" s="77"/>
      <c r="D66" s="81" t="s">
        <v>83</v>
      </c>
      <c r="E66" s="67"/>
      <c r="F66" s="67"/>
      <c r="G66" s="67"/>
      <c r="H66" s="67"/>
      <c r="I66" s="67"/>
      <c r="J66" s="65">
        <v>1558.5</v>
      </c>
      <c r="K66" s="78">
        <v>0</v>
      </c>
      <c r="L66" s="80">
        <v>0</v>
      </c>
      <c r="M66" s="78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78">
        <v>0</v>
      </c>
      <c r="T66" s="78">
        <v>158.5</v>
      </c>
      <c r="U66" s="78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78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1">
        <f t="shared" si="3"/>
        <v>158.5</v>
      </c>
      <c r="AT66" s="82">
        <f t="shared" si="2"/>
        <v>1717</v>
      </c>
      <c r="AU66" s="72"/>
      <c r="AW66" s="11"/>
      <c r="AX66" s="11"/>
      <c r="AY66" s="11"/>
      <c r="AZ66" s="11"/>
      <c r="BA66" s="62"/>
      <c r="BB66" s="62"/>
      <c r="BC66" s="62"/>
      <c r="BD66" s="11"/>
      <c r="BE66" s="11"/>
    </row>
    <row r="67" spans="2:57" s="10" customFormat="1" ht="13.5" customHeight="1" x14ac:dyDescent="0.2">
      <c r="B67" s="77"/>
      <c r="C67" s="77"/>
      <c r="D67" s="81" t="s">
        <v>84</v>
      </c>
      <c r="E67" s="67"/>
      <c r="F67" s="67"/>
      <c r="G67" s="67"/>
      <c r="H67" s="67"/>
      <c r="I67" s="67"/>
      <c r="J67" s="65">
        <v>1621.61</v>
      </c>
      <c r="K67" s="78">
        <v>0</v>
      </c>
      <c r="L67" s="80">
        <v>0</v>
      </c>
      <c r="M67" s="78">
        <v>0</v>
      </c>
      <c r="N67" s="80">
        <v>0</v>
      </c>
      <c r="O67" s="80">
        <v>0</v>
      </c>
      <c r="P67" s="80">
        <v>0</v>
      </c>
      <c r="Q67" s="78">
        <v>0</v>
      </c>
      <c r="R67" s="80">
        <v>0</v>
      </c>
      <c r="S67" s="78">
        <v>0</v>
      </c>
      <c r="T67" s="78">
        <v>0</v>
      </c>
      <c r="U67" s="78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0">
        <v>0</v>
      </c>
      <c r="AC67" s="80">
        <v>0</v>
      </c>
      <c r="AD67" s="80">
        <v>0</v>
      </c>
      <c r="AE67" s="78">
        <v>0</v>
      </c>
      <c r="AF67" s="80">
        <v>0</v>
      </c>
      <c r="AG67" s="80">
        <v>0</v>
      </c>
      <c r="AH67" s="80">
        <v>0</v>
      </c>
      <c r="AI67" s="80">
        <v>0</v>
      </c>
      <c r="AJ67" s="80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1">
        <f t="shared" si="3"/>
        <v>0</v>
      </c>
      <c r="AT67" s="82">
        <f t="shared" si="2"/>
        <v>1621.61</v>
      </c>
      <c r="AU67" s="72"/>
      <c r="AW67" s="11"/>
      <c r="AX67" s="11"/>
      <c r="AY67" s="11"/>
      <c r="AZ67" s="11"/>
      <c r="BA67" s="62"/>
      <c r="BB67" s="62"/>
      <c r="BC67" s="62"/>
      <c r="BD67" s="11"/>
      <c r="BE67" s="11"/>
    </row>
    <row r="68" spans="2:57" s="10" customFormat="1" ht="14.25" hidden="1" customHeight="1" x14ac:dyDescent="0.2">
      <c r="B68" s="77">
        <v>0</v>
      </c>
      <c r="C68" s="77"/>
      <c r="D68" s="81" t="s">
        <v>85</v>
      </c>
      <c r="E68" s="67"/>
      <c r="F68" s="67"/>
      <c r="G68" s="67"/>
      <c r="H68" s="67"/>
      <c r="I68" s="67"/>
      <c r="J68" s="65">
        <v>0</v>
      </c>
      <c r="K68" s="78">
        <v>0</v>
      </c>
      <c r="L68" s="80">
        <v>0</v>
      </c>
      <c r="M68" s="78">
        <v>0</v>
      </c>
      <c r="N68" s="80">
        <v>0</v>
      </c>
      <c r="O68" s="80">
        <v>0</v>
      </c>
      <c r="P68" s="80">
        <v>0</v>
      </c>
      <c r="Q68" s="78">
        <v>0</v>
      </c>
      <c r="R68" s="80">
        <v>0</v>
      </c>
      <c r="S68" s="78">
        <v>0</v>
      </c>
      <c r="T68" s="78">
        <v>0</v>
      </c>
      <c r="U68" s="78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78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1">
        <f t="shared" si="3"/>
        <v>0</v>
      </c>
      <c r="AT68" s="82">
        <f t="shared" si="2"/>
        <v>0</v>
      </c>
      <c r="AU68" s="72"/>
      <c r="AW68" s="11"/>
      <c r="AX68" s="11"/>
      <c r="AY68" s="11"/>
      <c r="AZ68" s="11"/>
      <c r="BA68" s="62"/>
      <c r="BB68" s="62"/>
      <c r="BC68" s="62"/>
      <c r="BD68" s="11"/>
      <c r="BE68" s="11"/>
    </row>
    <row r="69" spans="2:57" s="10" customFormat="1" ht="14.25" hidden="1" customHeight="1" x14ac:dyDescent="0.2">
      <c r="B69" s="77">
        <v>1410573.87</v>
      </c>
      <c r="C69" s="77"/>
      <c r="D69" s="81" t="s">
        <v>86</v>
      </c>
      <c r="E69" s="67"/>
      <c r="F69" s="67"/>
      <c r="G69" s="67"/>
      <c r="H69" s="67"/>
      <c r="I69" s="67"/>
      <c r="J69" s="65">
        <v>0</v>
      </c>
      <c r="K69" s="78">
        <v>0</v>
      </c>
      <c r="L69" s="80">
        <v>0</v>
      </c>
      <c r="M69" s="78">
        <v>0</v>
      </c>
      <c r="N69" s="80">
        <v>0</v>
      </c>
      <c r="O69" s="80">
        <v>0</v>
      </c>
      <c r="P69" s="80">
        <v>0</v>
      </c>
      <c r="Q69" s="78">
        <v>0</v>
      </c>
      <c r="R69" s="80">
        <v>0</v>
      </c>
      <c r="S69" s="78">
        <v>0</v>
      </c>
      <c r="T69" s="78">
        <v>0</v>
      </c>
      <c r="U69" s="78">
        <v>0</v>
      </c>
      <c r="V69" s="80">
        <v>0</v>
      </c>
      <c r="W69" s="80">
        <v>0</v>
      </c>
      <c r="X69" s="80">
        <v>0</v>
      </c>
      <c r="Y69" s="80">
        <v>0</v>
      </c>
      <c r="Z69" s="80">
        <v>0</v>
      </c>
      <c r="AA69" s="80">
        <v>0</v>
      </c>
      <c r="AB69" s="80">
        <v>0</v>
      </c>
      <c r="AC69" s="80">
        <v>0</v>
      </c>
      <c r="AD69" s="80">
        <v>0</v>
      </c>
      <c r="AE69" s="78">
        <v>0</v>
      </c>
      <c r="AF69" s="80">
        <v>0</v>
      </c>
      <c r="AG69" s="80">
        <v>0</v>
      </c>
      <c r="AH69" s="80">
        <v>0</v>
      </c>
      <c r="AI69" s="80">
        <v>0</v>
      </c>
      <c r="AJ69" s="80">
        <v>0</v>
      </c>
      <c r="AK69" s="78">
        <v>0</v>
      </c>
      <c r="AL69" s="78">
        <v>0</v>
      </c>
      <c r="AM69" s="78">
        <v>0</v>
      </c>
      <c r="AN69" s="78">
        <v>0</v>
      </c>
      <c r="AO69" s="78">
        <v>0</v>
      </c>
      <c r="AP69" s="78">
        <v>0</v>
      </c>
      <c r="AQ69" s="78">
        <v>0</v>
      </c>
      <c r="AR69" s="78">
        <v>0</v>
      </c>
      <c r="AS69" s="71">
        <f t="shared" si="3"/>
        <v>0</v>
      </c>
      <c r="AT69" s="82">
        <f t="shared" si="2"/>
        <v>0</v>
      </c>
      <c r="AU69" s="72"/>
      <c r="AW69" s="11"/>
      <c r="AX69" s="11"/>
      <c r="AY69" s="11"/>
      <c r="AZ69" s="11"/>
      <c r="BA69" s="62"/>
      <c r="BB69" s="62"/>
      <c r="BC69" s="62"/>
      <c r="BD69" s="11"/>
      <c r="BE69" s="11"/>
    </row>
    <row r="70" spans="2:57" s="10" customFormat="1" ht="14.25" customHeight="1" x14ac:dyDescent="0.2">
      <c r="B70" s="77">
        <v>1651796.01</v>
      </c>
      <c r="C70" s="77"/>
      <c r="D70" s="81" t="s">
        <v>87</v>
      </c>
      <c r="E70" s="67"/>
      <c r="F70" s="67"/>
      <c r="G70" s="67"/>
      <c r="H70" s="67"/>
      <c r="I70" s="67"/>
      <c r="J70" s="65">
        <v>151917.57</v>
      </c>
      <c r="K70" s="78">
        <v>0</v>
      </c>
      <c r="L70" s="80">
        <v>0</v>
      </c>
      <c r="M70" s="78">
        <v>0</v>
      </c>
      <c r="N70" s="80">
        <v>0</v>
      </c>
      <c r="O70" s="80">
        <v>0</v>
      </c>
      <c r="P70" s="80">
        <v>0</v>
      </c>
      <c r="Q70" s="78">
        <v>0</v>
      </c>
      <c r="R70" s="80">
        <v>0</v>
      </c>
      <c r="S70" s="78">
        <v>0</v>
      </c>
      <c r="T70" s="78">
        <v>56214.554999999993</v>
      </c>
      <c r="U70" s="78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80">
        <v>0</v>
      </c>
      <c r="AE70" s="78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78">
        <v>440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0</v>
      </c>
      <c r="AR70" s="78">
        <v>0</v>
      </c>
      <c r="AS70" s="71">
        <f t="shared" si="3"/>
        <v>56654.554999999993</v>
      </c>
      <c r="AT70" s="82">
        <f t="shared" si="2"/>
        <v>208572.125</v>
      </c>
      <c r="AU70" s="72"/>
      <c r="AW70" s="11"/>
      <c r="AX70" s="11"/>
      <c r="AY70" s="11"/>
      <c r="AZ70" s="11"/>
      <c r="BA70" s="62"/>
      <c r="BB70" s="62"/>
      <c r="BC70" s="62"/>
      <c r="BD70" s="11"/>
      <c r="BE70" s="11"/>
    </row>
    <row r="71" spans="2:57" s="10" customFormat="1" ht="14.25" customHeight="1" x14ac:dyDescent="0.2">
      <c r="B71" s="77"/>
      <c r="C71" s="77"/>
      <c r="D71" s="81" t="s">
        <v>88</v>
      </c>
      <c r="E71" s="67"/>
      <c r="F71" s="67"/>
      <c r="G71" s="67"/>
      <c r="H71" s="67"/>
      <c r="I71" s="67"/>
      <c r="J71" s="65">
        <v>22124.014999999999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78">
        <v>0</v>
      </c>
      <c r="R71" s="80">
        <v>0</v>
      </c>
      <c r="S71" s="80">
        <v>0</v>
      </c>
      <c r="T71" s="78">
        <v>4846.5150000000003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78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8">
        <v>0</v>
      </c>
      <c r="AS71" s="71">
        <f t="shared" si="3"/>
        <v>4846.5150000000003</v>
      </c>
      <c r="AT71" s="82">
        <f t="shared" si="2"/>
        <v>26970.53</v>
      </c>
      <c r="AU71" s="72"/>
      <c r="AW71" s="11"/>
      <c r="AX71" s="11"/>
      <c r="AY71" s="11"/>
      <c r="AZ71" s="11"/>
      <c r="BA71" s="62"/>
      <c r="BB71" s="62"/>
      <c r="BC71" s="62"/>
      <c r="BD71" s="11"/>
      <c r="BE71" s="11"/>
    </row>
    <row r="72" spans="2:57" s="10" customFormat="1" ht="14.25" customHeight="1" x14ac:dyDescent="0.2">
      <c r="B72" s="77"/>
      <c r="C72" s="77"/>
      <c r="D72" s="81" t="s">
        <v>89</v>
      </c>
      <c r="E72" s="67"/>
      <c r="F72" s="67"/>
      <c r="G72" s="67"/>
      <c r="H72" s="67"/>
      <c r="I72" s="67"/>
      <c r="J72" s="65">
        <v>10954.930000000002</v>
      </c>
      <c r="K72" s="80">
        <v>0</v>
      </c>
      <c r="L72" s="80">
        <v>0</v>
      </c>
      <c r="M72" s="80">
        <v>0</v>
      </c>
      <c r="N72" s="80">
        <v>0</v>
      </c>
      <c r="O72" s="80">
        <v>1932.11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92.5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78">
        <v>0</v>
      </c>
      <c r="AI72" s="80">
        <v>0</v>
      </c>
      <c r="AJ72" s="80">
        <v>0</v>
      </c>
      <c r="AK72" s="78">
        <v>0</v>
      </c>
      <c r="AL72" s="78">
        <v>0</v>
      </c>
      <c r="AM72" s="78">
        <v>0</v>
      </c>
      <c r="AN72" s="78">
        <v>0</v>
      </c>
      <c r="AO72" s="78">
        <v>0</v>
      </c>
      <c r="AP72" s="78">
        <v>0</v>
      </c>
      <c r="AQ72" s="78">
        <v>0</v>
      </c>
      <c r="AR72" s="78">
        <v>0</v>
      </c>
      <c r="AS72" s="71">
        <f t="shared" si="3"/>
        <v>2024.61</v>
      </c>
      <c r="AT72" s="82">
        <f t="shared" si="2"/>
        <v>12979.540000000003</v>
      </c>
      <c r="AU72" s="72"/>
      <c r="AV72" s="11"/>
      <c r="AW72" s="11"/>
      <c r="AX72" s="11"/>
      <c r="AY72" s="11"/>
      <c r="AZ72" s="11"/>
      <c r="BA72" s="62"/>
      <c r="BB72" s="62"/>
      <c r="BC72" s="62"/>
      <c r="BD72" s="11"/>
      <c r="BE72" s="11"/>
    </row>
    <row r="73" spans="2:57" s="10" customFormat="1" x14ac:dyDescent="0.2">
      <c r="B73" s="77">
        <v>3250385.33</v>
      </c>
      <c r="C73" s="77"/>
      <c r="D73" s="81" t="s">
        <v>90</v>
      </c>
      <c r="E73" s="67"/>
      <c r="F73" s="67"/>
      <c r="G73" s="67"/>
      <c r="H73" s="67"/>
      <c r="I73" s="67"/>
      <c r="J73" s="65">
        <v>94545.505000000005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78">
        <v>0</v>
      </c>
      <c r="T73" s="80">
        <v>28457.274999999994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78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78">
        <v>0</v>
      </c>
      <c r="AL73" s="78">
        <v>0</v>
      </c>
      <c r="AM73" s="78">
        <v>0</v>
      </c>
      <c r="AN73" s="78">
        <v>0</v>
      </c>
      <c r="AO73" s="78">
        <v>0</v>
      </c>
      <c r="AP73" s="78">
        <v>0</v>
      </c>
      <c r="AQ73" s="78">
        <v>0</v>
      </c>
      <c r="AR73" s="78">
        <v>0</v>
      </c>
      <c r="AS73" s="71">
        <f t="shared" si="3"/>
        <v>28457.274999999994</v>
      </c>
      <c r="AT73" s="82">
        <f t="shared" si="2"/>
        <v>123002.78</v>
      </c>
      <c r="AU73" s="72"/>
      <c r="AV73" s="11"/>
      <c r="AW73" s="11"/>
      <c r="AX73" s="11"/>
      <c r="AY73" s="11"/>
      <c r="AZ73" s="11"/>
      <c r="BA73" s="62"/>
      <c r="BB73" s="62"/>
      <c r="BC73" s="62"/>
      <c r="BD73" s="11"/>
      <c r="BE73" s="11"/>
    </row>
    <row r="74" spans="2:57" s="10" customFormat="1" x14ac:dyDescent="0.2">
      <c r="B74" s="77"/>
      <c r="C74" s="77"/>
      <c r="D74" s="81" t="s">
        <v>91</v>
      </c>
      <c r="E74" s="67"/>
      <c r="F74" s="67"/>
      <c r="G74" s="67"/>
      <c r="H74" s="67"/>
      <c r="I74" s="67"/>
      <c r="J74" s="65">
        <v>232.47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0</v>
      </c>
      <c r="AD74" s="80">
        <v>0</v>
      </c>
      <c r="AE74" s="80">
        <v>0</v>
      </c>
      <c r="AF74" s="80">
        <v>0</v>
      </c>
      <c r="AG74" s="80">
        <v>0</v>
      </c>
      <c r="AH74" s="80">
        <v>0</v>
      </c>
      <c r="AI74" s="80">
        <v>0</v>
      </c>
      <c r="AJ74" s="80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  <c r="AP74" s="78">
        <v>0</v>
      </c>
      <c r="AQ74" s="78">
        <v>0</v>
      </c>
      <c r="AR74" s="78">
        <v>0</v>
      </c>
      <c r="AS74" s="71">
        <f t="shared" si="3"/>
        <v>0</v>
      </c>
      <c r="AT74" s="82">
        <f t="shared" si="2"/>
        <v>232.47</v>
      </c>
      <c r="AU74" s="72"/>
      <c r="AV74" s="11"/>
      <c r="AW74" s="11"/>
      <c r="AX74" s="11"/>
      <c r="AY74" s="11"/>
      <c r="AZ74" s="11"/>
      <c r="BA74" s="62"/>
      <c r="BB74" s="62"/>
      <c r="BC74" s="62"/>
      <c r="BD74" s="11"/>
      <c r="BE74" s="11"/>
    </row>
    <row r="75" spans="2:57" s="10" customFormat="1" x14ac:dyDescent="0.2">
      <c r="B75" s="77"/>
      <c r="C75" s="77"/>
      <c r="D75" s="81" t="s">
        <v>92</v>
      </c>
      <c r="E75" s="67"/>
      <c r="F75" s="67"/>
      <c r="G75" s="67"/>
      <c r="H75" s="67"/>
      <c r="I75" s="67"/>
      <c r="J75" s="65">
        <v>11802.49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78">
        <v>0</v>
      </c>
      <c r="AL75" s="78">
        <v>0</v>
      </c>
      <c r="AM75" s="78">
        <v>0</v>
      </c>
      <c r="AN75" s="78">
        <v>0</v>
      </c>
      <c r="AO75" s="78">
        <v>0</v>
      </c>
      <c r="AP75" s="78">
        <v>0</v>
      </c>
      <c r="AQ75" s="78">
        <v>0</v>
      </c>
      <c r="AR75" s="78">
        <v>0</v>
      </c>
      <c r="AS75" s="71">
        <f t="shared" si="3"/>
        <v>0</v>
      </c>
      <c r="AT75" s="82">
        <f t="shared" si="2"/>
        <v>11802.49</v>
      </c>
      <c r="AU75" s="72"/>
      <c r="AV75" s="11"/>
      <c r="AW75" s="11"/>
      <c r="AX75" s="11"/>
      <c r="AY75" s="11"/>
      <c r="AZ75" s="11"/>
      <c r="BA75" s="62"/>
      <c r="BB75" s="62"/>
      <c r="BC75" s="62"/>
      <c r="BD75" s="11"/>
      <c r="BE75" s="11"/>
    </row>
    <row r="76" spans="2:57" s="10" customFormat="1" ht="12.75" hidden="1" customHeight="1" x14ac:dyDescent="0.2">
      <c r="B76" s="77">
        <v>59652.74</v>
      </c>
      <c r="C76" s="77"/>
      <c r="D76" s="81" t="s">
        <v>93</v>
      </c>
      <c r="E76" s="67"/>
      <c r="F76" s="67"/>
      <c r="G76" s="67"/>
      <c r="H76" s="67"/>
      <c r="I76" s="67"/>
      <c r="J76" s="65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78">
        <v>0</v>
      </c>
      <c r="AL76" s="78">
        <v>0</v>
      </c>
      <c r="AM76" s="78">
        <v>0</v>
      </c>
      <c r="AN76" s="78">
        <v>0</v>
      </c>
      <c r="AO76" s="78">
        <v>0</v>
      </c>
      <c r="AP76" s="78">
        <v>0</v>
      </c>
      <c r="AQ76" s="78">
        <v>0</v>
      </c>
      <c r="AR76" s="78">
        <v>0</v>
      </c>
      <c r="AS76" s="71">
        <f t="shared" si="3"/>
        <v>0</v>
      </c>
      <c r="AT76" s="82">
        <f t="shared" si="2"/>
        <v>0</v>
      </c>
      <c r="AU76" s="72"/>
      <c r="AV76" s="11"/>
      <c r="AW76" s="11"/>
      <c r="AX76" s="11"/>
      <c r="AY76" s="11"/>
      <c r="AZ76" s="11"/>
      <c r="BA76" s="62"/>
      <c r="BB76" s="62"/>
      <c r="BC76" s="62"/>
      <c r="BD76" s="11"/>
      <c r="BE76" s="11"/>
    </row>
    <row r="77" spans="2:57" s="10" customFormat="1" ht="12.75" hidden="1" customHeight="1" x14ac:dyDescent="0.2">
      <c r="B77" s="77"/>
      <c r="C77" s="77"/>
      <c r="D77" s="81" t="s">
        <v>94</v>
      </c>
      <c r="E77" s="67"/>
      <c r="F77" s="67"/>
      <c r="G77" s="67"/>
      <c r="H77" s="67"/>
      <c r="I77" s="67"/>
      <c r="J77" s="65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0">
        <v>0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0</v>
      </c>
      <c r="AJ77" s="80">
        <v>0</v>
      </c>
      <c r="AK77" s="78">
        <v>0</v>
      </c>
      <c r="AL77" s="78">
        <v>0</v>
      </c>
      <c r="AM77" s="78">
        <v>0</v>
      </c>
      <c r="AN77" s="78">
        <v>0</v>
      </c>
      <c r="AO77" s="78">
        <v>0</v>
      </c>
      <c r="AP77" s="78">
        <v>0</v>
      </c>
      <c r="AQ77" s="78">
        <v>0</v>
      </c>
      <c r="AR77" s="78">
        <v>0</v>
      </c>
      <c r="AS77" s="71">
        <f t="shared" si="3"/>
        <v>0</v>
      </c>
      <c r="AT77" s="82">
        <f t="shared" si="2"/>
        <v>0</v>
      </c>
      <c r="AU77" s="72"/>
      <c r="AV77" s="11"/>
      <c r="AW77" s="11"/>
      <c r="AX77" s="11"/>
      <c r="AY77" s="11"/>
      <c r="AZ77" s="11"/>
      <c r="BA77" s="62"/>
      <c r="BB77" s="62"/>
      <c r="BC77" s="62"/>
      <c r="BD77" s="11"/>
      <c r="BE77" s="11"/>
    </row>
    <row r="78" spans="2:57" s="10" customFormat="1" x14ac:dyDescent="0.2">
      <c r="B78" s="77"/>
      <c r="C78" s="77"/>
      <c r="D78" s="81" t="s">
        <v>95</v>
      </c>
      <c r="E78" s="67"/>
      <c r="F78" s="67"/>
      <c r="G78" s="67"/>
      <c r="H78" s="67"/>
      <c r="I78" s="67"/>
      <c r="J78" s="65">
        <v>223399.10499999998</v>
      </c>
      <c r="K78" s="80">
        <v>1540.33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4096.0750000000116</v>
      </c>
      <c r="T78" s="80">
        <v>5365.9849999999969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0">
        <v>0</v>
      </c>
      <c r="AC78" s="80">
        <v>0</v>
      </c>
      <c r="AD78" s="80">
        <v>200</v>
      </c>
      <c r="AE78" s="80">
        <v>0</v>
      </c>
      <c r="AF78" s="80">
        <v>0</v>
      </c>
      <c r="AG78" s="80">
        <v>0</v>
      </c>
      <c r="AH78" s="80">
        <v>0</v>
      </c>
      <c r="AI78" s="80">
        <v>0</v>
      </c>
      <c r="AJ78" s="80">
        <v>0</v>
      </c>
      <c r="AK78" s="78">
        <v>0</v>
      </c>
      <c r="AL78" s="78">
        <v>250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8">
        <v>0</v>
      </c>
      <c r="AS78" s="71">
        <f t="shared" si="3"/>
        <v>11452.390000000009</v>
      </c>
      <c r="AT78" s="82">
        <f t="shared" si="2"/>
        <v>234851.495</v>
      </c>
      <c r="AU78" s="72"/>
      <c r="AV78" s="11"/>
      <c r="AW78" s="11"/>
      <c r="AX78" s="11"/>
      <c r="AY78" s="11"/>
      <c r="AZ78" s="11"/>
      <c r="BA78" s="62"/>
      <c r="BB78" s="62"/>
      <c r="BC78" s="62"/>
      <c r="BD78" s="11"/>
      <c r="BE78" s="11"/>
    </row>
    <row r="79" spans="2:57" s="10" customFormat="1" x14ac:dyDescent="0.2">
      <c r="B79" s="77"/>
      <c r="C79" s="77"/>
      <c r="D79" s="81" t="s">
        <v>96</v>
      </c>
      <c r="E79" s="67"/>
      <c r="F79" s="67"/>
      <c r="G79" s="67"/>
      <c r="H79" s="67"/>
      <c r="I79" s="67"/>
      <c r="J79" s="65">
        <v>11901.6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0</v>
      </c>
      <c r="AA79" s="80">
        <v>0</v>
      </c>
      <c r="AB79" s="80">
        <v>0</v>
      </c>
      <c r="AC79" s="80">
        <v>0</v>
      </c>
      <c r="AD79" s="80">
        <v>0</v>
      </c>
      <c r="AE79" s="80">
        <v>0</v>
      </c>
      <c r="AF79" s="80">
        <v>0</v>
      </c>
      <c r="AG79" s="80">
        <v>0</v>
      </c>
      <c r="AH79" s="80">
        <v>0</v>
      </c>
      <c r="AI79" s="80">
        <v>0</v>
      </c>
      <c r="AJ79" s="80">
        <v>0</v>
      </c>
      <c r="AK79" s="78">
        <v>0</v>
      </c>
      <c r="AL79" s="78">
        <v>0</v>
      </c>
      <c r="AM79" s="78">
        <v>0</v>
      </c>
      <c r="AN79" s="78">
        <v>0</v>
      </c>
      <c r="AO79" s="78">
        <v>0</v>
      </c>
      <c r="AP79" s="78">
        <v>0</v>
      </c>
      <c r="AQ79" s="78">
        <v>0</v>
      </c>
      <c r="AR79" s="78">
        <v>0</v>
      </c>
      <c r="AS79" s="71">
        <f t="shared" si="3"/>
        <v>0</v>
      </c>
      <c r="AT79" s="82">
        <f t="shared" si="2"/>
        <v>11901.6</v>
      </c>
      <c r="AU79" s="72"/>
      <c r="AV79" s="11"/>
      <c r="AW79" s="11"/>
      <c r="AX79" s="11"/>
      <c r="AY79" s="11"/>
      <c r="AZ79" s="11"/>
      <c r="BA79" s="62"/>
      <c r="BB79" s="62"/>
      <c r="BC79" s="62"/>
      <c r="BD79" s="11"/>
      <c r="BE79" s="11"/>
    </row>
    <row r="80" spans="2:57" s="10" customFormat="1" x14ac:dyDescent="0.2">
      <c r="B80" s="77"/>
      <c r="C80" s="77"/>
      <c r="D80" s="81" t="s">
        <v>97</v>
      </c>
      <c r="E80" s="67"/>
      <c r="F80" s="67"/>
      <c r="G80" s="67"/>
      <c r="H80" s="67"/>
      <c r="I80" s="67"/>
      <c r="J80" s="65">
        <v>2650.02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451.98500000000013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  <c r="AD80" s="80">
        <v>0</v>
      </c>
      <c r="AE80" s="80">
        <v>0</v>
      </c>
      <c r="AF80" s="80">
        <v>0</v>
      </c>
      <c r="AG80" s="80">
        <v>0</v>
      </c>
      <c r="AH80" s="80">
        <v>0</v>
      </c>
      <c r="AI80" s="80">
        <v>0</v>
      </c>
      <c r="AJ80" s="80">
        <v>0</v>
      </c>
      <c r="AK80" s="78">
        <v>0</v>
      </c>
      <c r="AL80" s="78">
        <v>0</v>
      </c>
      <c r="AM80" s="78">
        <v>0</v>
      </c>
      <c r="AN80" s="78">
        <v>0</v>
      </c>
      <c r="AO80" s="78">
        <v>0</v>
      </c>
      <c r="AP80" s="78">
        <v>0</v>
      </c>
      <c r="AQ80" s="78">
        <v>0</v>
      </c>
      <c r="AR80" s="78">
        <v>0</v>
      </c>
      <c r="AS80" s="71">
        <f t="shared" si="3"/>
        <v>451.98500000000013</v>
      </c>
      <c r="AT80" s="82">
        <f t="shared" si="2"/>
        <v>3102.0050000000001</v>
      </c>
      <c r="AU80" s="72"/>
      <c r="AV80" s="11"/>
      <c r="AW80" s="11"/>
      <c r="AX80" s="11"/>
      <c r="AY80" s="11"/>
      <c r="AZ80" s="11"/>
      <c r="BA80" s="62"/>
      <c r="BB80" s="62"/>
      <c r="BC80" s="62"/>
      <c r="BD80" s="11"/>
      <c r="BE80" s="11"/>
    </row>
    <row r="81" spans="2:57" s="10" customFormat="1" x14ac:dyDescent="0.2">
      <c r="B81" s="77">
        <v>55483.199999999997</v>
      </c>
      <c r="C81" s="77"/>
      <c r="D81" s="81" t="s">
        <v>98</v>
      </c>
      <c r="E81" s="67"/>
      <c r="F81" s="67"/>
      <c r="G81" s="67"/>
      <c r="H81" s="67"/>
      <c r="I81" s="67"/>
      <c r="J81" s="65">
        <v>13828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0</v>
      </c>
      <c r="X81" s="80">
        <v>1297</v>
      </c>
      <c r="Y81" s="80">
        <v>0</v>
      </c>
      <c r="Z81" s="80">
        <v>0</v>
      </c>
      <c r="AA81" s="80">
        <v>0</v>
      </c>
      <c r="AB81" s="80">
        <v>0</v>
      </c>
      <c r="AC81" s="80">
        <v>0</v>
      </c>
      <c r="AD81" s="80">
        <v>0</v>
      </c>
      <c r="AE81" s="80">
        <v>0</v>
      </c>
      <c r="AF81" s="80">
        <v>0</v>
      </c>
      <c r="AG81" s="80">
        <v>0</v>
      </c>
      <c r="AH81" s="80">
        <v>0</v>
      </c>
      <c r="AI81" s="80">
        <v>0</v>
      </c>
      <c r="AJ81" s="80">
        <v>0</v>
      </c>
      <c r="AK81" s="78">
        <v>0</v>
      </c>
      <c r="AL81" s="78">
        <v>0</v>
      </c>
      <c r="AM81" s="78">
        <v>0</v>
      </c>
      <c r="AN81" s="78">
        <v>0</v>
      </c>
      <c r="AO81" s="78">
        <v>0</v>
      </c>
      <c r="AP81" s="78">
        <v>0</v>
      </c>
      <c r="AQ81" s="78">
        <v>0</v>
      </c>
      <c r="AR81" s="78">
        <v>0</v>
      </c>
      <c r="AS81" s="71">
        <f t="shared" si="3"/>
        <v>1297</v>
      </c>
      <c r="AT81" s="82">
        <f t="shared" si="2"/>
        <v>15125</v>
      </c>
      <c r="AU81" s="72"/>
      <c r="AV81" s="11"/>
      <c r="AW81" s="11"/>
      <c r="AX81" s="11"/>
      <c r="AY81" s="11"/>
      <c r="AZ81" s="11"/>
      <c r="BA81" s="62"/>
      <c r="BB81" s="62"/>
      <c r="BC81" s="62"/>
      <c r="BD81" s="11"/>
      <c r="BE81" s="11"/>
    </row>
    <row r="82" spans="2:57" s="10" customFormat="1" ht="12.75" hidden="1" customHeight="1" x14ac:dyDescent="0.2">
      <c r="B82" s="77"/>
      <c r="C82" s="77"/>
      <c r="D82" s="81" t="s">
        <v>99</v>
      </c>
      <c r="E82" s="67"/>
      <c r="F82" s="67"/>
      <c r="G82" s="67"/>
      <c r="H82" s="67"/>
      <c r="I82" s="67"/>
      <c r="J82" s="65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0</v>
      </c>
      <c r="AJ82" s="80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  <c r="AP82" s="78">
        <v>0</v>
      </c>
      <c r="AQ82" s="78">
        <v>0</v>
      </c>
      <c r="AR82" s="78">
        <v>0</v>
      </c>
      <c r="AS82" s="71">
        <f t="shared" si="3"/>
        <v>0</v>
      </c>
      <c r="AT82" s="82">
        <f t="shared" si="2"/>
        <v>0</v>
      </c>
      <c r="AU82" s="72"/>
      <c r="AV82" s="11"/>
      <c r="AW82" s="11"/>
      <c r="AX82" s="11"/>
      <c r="AY82" s="11"/>
      <c r="AZ82" s="11"/>
      <c r="BA82" s="62"/>
      <c r="BB82" s="62"/>
      <c r="BC82" s="62"/>
      <c r="BD82" s="11"/>
      <c r="BE82" s="11"/>
    </row>
    <row r="83" spans="2:57" s="10" customFormat="1" x14ac:dyDescent="0.2">
      <c r="B83" s="77"/>
      <c r="C83" s="77"/>
      <c r="D83" s="81" t="s">
        <v>100</v>
      </c>
      <c r="E83" s="67"/>
      <c r="F83" s="67"/>
      <c r="G83" s="67"/>
      <c r="H83" s="67"/>
      <c r="I83" s="67"/>
      <c r="J83" s="65">
        <v>18967.724999999999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80">
        <v>0</v>
      </c>
      <c r="AK83" s="78">
        <v>0</v>
      </c>
      <c r="AL83" s="78">
        <v>0</v>
      </c>
      <c r="AM83" s="78">
        <v>0</v>
      </c>
      <c r="AN83" s="78">
        <v>0</v>
      </c>
      <c r="AO83" s="78">
        <v>0</v>
      </c>
      <c r="AP83" s="78">
        <v>0</v>
      </c>
      <c r="AQ83" s="78">
        <v>0</v>
      </c>
      <c r="AR83" s="78">
        <v>0</v>
      </c>
      <c r="AS83" s="71">
        <f t="shared" si="3"/>
        <v>0</v>
      </c>
      <c r="AT83" s="82">
        <f t="shared" si="2"/>
        <v>18967.724999999999</v>
      </c>
      <c r="AU83" s="72"/>
      <c r="AV83" s="11"/>
      <c r="AW83" s="11"/>
      <c r="AX83" s="11"/>
      <c r="AY83" s="11"/>
      <c r="AZ83" s="11"/>
      <c r="BA83" s="62"/>
      <c r="BB83" s="62"/>
      <c r="BC83" s="62"/>
      <c r="BD83" s="11"/>
      <c r="BE83" s="11"/>
    </row>
    <row r="84" spans="2:57" s="10" customFormat="1" x14ac:dyDescent="0.2">
      <c r="B84" s="77"/>
      <c r="C84" s="77"/>
      <c r="D84" s="81" t="s">
        <v>101</v>
      </c>
      <c r="E84" s="67"/>
      <c r="F84" s="67"/>
      <c r="G84" s="67"/>
      <c r="H84" s="67"/>
      <c r="I84" s="67"/>
      <c r="J84" s="65">
        <v>22523.364999999998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509.29999999999927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80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  <c r="AR84" s="78">
        <v>0</v>
      </c>
      <c r="AS84" s="71">
        <f t="shared" si="3"/>
        <v>509.29999999999927</v>
      </c>
      <c r="AT84" s="82">
        <f t="shared" si="2"/>
        <v>23032.664999999997</v>
      </c>
      <c r="AU84" s="72"/>
      <c r="AV84" s="11"/>
      <c r="AW84" s="11"/>
      <c r="AX84" s="11"/>
      <c r="AY84" s="11"/>
      <c r="AZ84" s="11"/>
      <c r="BA84" s="62"/>
      <c r="BB84" s="62"/>
      <c r="BC84" s="62"/>
      <c r="BD84" s="11"/>
      <c r="BE84" s="11"/>
    </row>
    <row r="85" spans="2:57" s="10" customFormat="1" x14ac:dyDescent="0.2">
      <c r="B85" s="77"/>
      <c r="C85" s="77"/>
      <c r="D85" s="81" t="s">
        <v>102</v>
      </c>
      <c r="E85" s="67"/>
      <c r="F85" s="67"/>
      <c r="G85" s="67"/>
      <c r="H85" s="67"/>
      <c r="I85" s="67"/>
      <c r="J85" s="65">
        <v>755.13499999999999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80">
        <v>0</v>
      </c>
      <c r="AK85" s="78">
        <v>0</v>
      </c>
      <c r="AL85" s="78">
        <v>0</v>
      </c>
      <c r="AM85" s="78">
        <v>0</v>
      </c>
      <c r="AN85" s="78">
        <v>0</v>
      </c>
      <c r="AO85" s="78">
        <v>0</v>
      </c>
      <c r="AP85" s="78">
        <v>0</v>
      </c>
      <c r="AQ85" s="78">
        <v>0</v>
      </c>
      <c r="AR85" s="78">
        <v>0</v>
      </c>
      <c r="AS85" s="71">
        <f t="shared" si="3"/>
        <v>0</v>
      </c>
      <c r="AT85" s="82">
        <f t="shared" si="2"/>
        <v>755.13499999999999</v>
      </c>
      <c r="AU85" s="72"/>
      <c r="AV85" s="11"/>
      <c r="AW85" s="11"/>
      <c r="AX85" s="11"/>
      <c r="AY85" s="11"/>
      <c r="AZ85" s="11"/>
      <c r="BA85" s="62"/>
      <c r="BB85" s="62"/>
      <c r="BC85" s="62"/>
      <c r="BD85" s="11"/>
      <c r="BE85" s="11"/>
    </row>
    <row r="86" spans="2:57" s="10" customFormat="1" x14ac:dyDescent="0.2">
      <c r="B86" s="77"/>
      <c r="C86" s="77"/>
      <c r="D86" s="81" t="s">
        <v>103</v>
      </c>
      <c r="E86" s="67"/>
      <c r="F86" s="67"/>
      <c r="G86" s="67"/>
      <c r="H86" s="67"/>
      <c r="I86" s="67"/>
      <c r="J86" s="65">
        <v>20089.47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80">
        <v>0</v>
      </c>
      <c r="AK86" s="78">
        <v>727.49999999999977</v>
      </c>
      <c r="AL86" s="78">
        <v>0</v>
      </c>
      <c r="AM86" s="78">
        <v>0</v>
      </c>
      <c r="AN86" s="78">
        <v>0</v>
      </c>
      <c r="AO86" s="78">
        <v>0</v>
      </c>
      <c r="AP86" s="78">
        <v>0</v>
      </c>
      <c r="AQ86" s="78">
        <v>0</v>
      </c>
      <c r="AR86" s="78">
        <v>0</v>
      </c>
      <c r="AS86" s="71">
        <f t="shared" si="3"/>
        <v>727.49999999999977</v>
      </c>
      <c r="AT86" s="82">
        <f t="shared" si="2"/>
        <v>20816.97</v>
      </c>
      <c r="AU86" s="72"/>
      <c r="AV86" s="11"/>
      <c r="AW86" s="11"/>
      <c r="AX86" s="11"/>
      <c r="AY86" s="11"/>
      <c r="AZ86" s="11"/>
      <c r="BA86" s="62"/>
      <c r="BB86" s="62"/>
      <c r="BC86" s="62"/>
      <c r="BD86" s="11"/>
      <c r="BE86" s="11"/>
    </row>
    <row r="87" spans="2:57" s="10" customFormat="1" ht="12.75" hidden="1" customHeight="1" x14ac:dyDescent="0.2">
      <c r="B87" s="77"/>
      <c r="C87" s="77"/>
      <c r="D87" s="81" t="s">
        <v>104</v>
      </c>
      <c r="E87" s="67"/>
      <c r="F87" s="67"/>
      <c r="G87" s="67"/>
      <c r="H87" s="67"/>
      <c r="I87" s="67"/>
      <c r="J87" s="65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  <c r="AD87" s="80">
        <v>0</v>
      </c>
      <c r="AE87" s="80">
        <v>0</v>
      </c>
      <c r="AF87" s="80">
        <v>0</v>
      </c>
      <c r="AG87" s="80">
        <v>0</v>
      </c>
      <c r="AH87" s="80">
        <v>0</v>
      </c>
      <c r="AI87" s="80">
        <v>0</v>
      </c>
      <c r="AJ87" s="80">
        <v>0</v>
      </c>
      <c r="AK87" s="78">
        <v>0</v>
      </c>
      <c r="AL87" s="78">
        <v>0</v>
      </c>
      <c r="AM87" s="78">
        <v>0</v>
      </c>
      <c r="AN87" s="78">
        <v>0</v>
      </c>
      <c r="AO87" s="78">
        <v>0</v>
      </c>
      <c r="AP87" s="78">
        <v>0</v>
      </c>
      <c r="AQ87" s="78">
        <v>0</v>
      </c>
      <c r="AR87" s="78">
        <v>0</v>
      </c>
      <c r="AS87" s="71">
        <f t="shared" si="3"/>
        <v>0</v>
      </c>
      <c r="AT87" s="82">
        <f t="shared" si="2"/>
        <v>0</v>
      </c>
      <c r="AU87" s="72"/>
      <c r="AV87" s="11"/>
      <c r="AW87" s="11"/>
      <c r="AX87" s="11"/>
      <c r="AY87" s="11"/>
      <c r="AZ87" s="11"/>
      <c r="BA87" s="62"/>
      <c r="BB87" s="62"/>
      <c r="BC87" s="62"/>
      <c r="BD87" s="11"/>
      <c r="BE87" s="11"/>
    </row>
    <row r="88" spans="2:57" s="10" customFormat="1" x14ac:dyDescent="0.2">
      <c r="B88" s="77"/>
      <c r="C88" s="77"/>
      <c r="D88" s="81" t="s">
        <v>105</v>
      </c>
      <c r="E88" s="67"/>
      <c r="F88" s="67"/>
      <c r="G88" s="67"/>
      <c r="H88" s="67"/>
      <c r="I88" s="67"/>
      <c r="J88" s="65">
        <v>15162.285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13115.64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  <c r="AD88" s="80">
        <v>0</v>
      </c>
      <c r="AE88" s="80">
        <v>0</v>
      </c>
      <c r="AF88" s="80">
        <v>0</v>
      </c>
      <c r="AG88" s="80">
        <v>0</v>
      </c>
      <c r="AH88" s="80">
        <v>0</v>
      </c>
      <c r="AI88" s="80">
        <v>0</v>
      </c>
      <c r="AJ88" s="80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0</v>
      </c>
      <c r="AR88" s="78">
        <v>0</v>
      </c>
      <c r="AS88" s="71">
        <f t="shared" si="3"/>
        <v>13115.64</v>
      </c>
      <c r="AT88" s="82">
        <f t="shared" si="2"/>
        <v>28277.924999999999</v>
      </c>
      <c r="AU88" s="72"/>
      <c r="AV88" s="11"/>
      <c r="AW88" s="11"/>
      <c r="AX88" s="11"/>
      <c r="AY88" s="11"/>
      <c r="AZ88" s="11"/>
      <c r="BA88" s="62"/>
      <c r="BB88" s="62"/>
      <c r="BC88" s="62"/>
      <c r="BD88" s="11"/>
      <c r="BE88" s="11"/>
    </row>
    <row r="89" spans="2:57" s="10" customFormat="1" x14ac:dyDescent="0.2">
      <c r="B89" s="77"/>
      <c r="C89" s="77"/>
      <c r="D89" s="83" t="s">
        <v>106</v>
      </c>
      <c r="E89" s="67"/>
      <c r="F89" s="67"/>
      <c r="G89" s="67"/>
      <c r="H89" s="67"/>
      <c r="I89" s="67"/>
      <c r="J89" s="65">
        <v>15001.77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0">
        <v>0</v>
      </c>
      <c r="AC89" s="80">
        <v>0</v>
      </c>
      <c r="AD89" s="80">
        <v>0</v>
      </c>
      <c r="AE89" s="80">
        <v>0</v>
      </c>
      <c r="AF89" s="80">
        <v>0</v>
      </c>
      <c r="AG89" s="80">
        <v>0</v>
      </c>
      <c r="AH89" s="80">
        <v>0</v>
      </c>
      <c r="AI89" s="80">
        <v>0</v>
      </c>
      <c r="AJ89" s="80">
        <v>0</v>
      </c>
      <c r="AK89" s="78">
        <v>0</v>
      </c>
      <c r="AL89" s="78">
        <v>0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8">
        <v>0</v>
      </c>
      <c r="AS89" s="71">
        <f t="shared" si="3"/>
        <v>0</v>
      </c>
      <c r="AT89" s="82">
        <f t="shared" si="2"/>
        <v>15001.77</v>
      </c>
      <c r="AU89" s="72"/>
      <c r="AV89" s="11"/>
      <c r="AW89" s="11"/>
      <c r="AX89" s="11"/>
      <c r="AY89" s="11"/>
      <c r="AZ89" s="11"/>
      <c r="BA89" s="62"/>
      <c r="BB89" s="62"/>
      <c r="BC89" s="62"/>
      <c r="BD89" s="11"/>
      <c r="BE89" s="11"/>
    </row>
    <row r="90" spans="2:57" s="10" customFormat="1" x14ac:dyDescent="0.2">
      <c r="B90" s="77"/>
      <c r="C90" s="77"/>
      <c r="D90" s="81" t="s">
        <v>107</v>
      </c>
      <c r="E90" s="67"/>
      <c r="F90" s="67"/>
      <c r="G90" s="67"/>
      <c r="H90" s="67"/>
      <c r="I90" s="67"/>
      <c r="J90" s="65">
        <v>75870.135000000009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1523.2550000000047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0">
        <v>0</v>
      </c>
      <c r="AC90" s="80">
        <v>0</v>
      </c>
      <c r="AD90" s="80">
        <v>0</v>
      </c>
      <c r="AE90" s="80">
        <v>0</v>
      </c>
      <c r="AF90" s="80">
        <v>0</v>
      </c>
      <c r="AG90" s="80">
        <v>0</v>
      </c>
      <c r="AH90" s="80">
        <v>0</v>
      </c>
      <c r="AI90" s="80">
        <v>0</v>
      </c>
      <c r="AJ90" s="80">
        <v>0</v>
      </c>
      <c r="AK90" s="78">
        <v>0</v>
      </c>
      <c r="AL90" s="78">
        <v>0</v>
      </c>
      <c r="AM90" s="78">
        <v>0</v>
      </c>
      <c r="AN90" s="78">
        <v>0</v>
      </c>
      <c r="AO90" s="78">
        <v>0</v>
      </c>
      <c r="AP90" s="78">
        <v>0</v>
      </c>
      <c r="AQ90" s="78">
        <v>0</v>
      </c>
      <c r="AR90" s="78">
        <v>0</v>
      </c>
      <c r="AS90" s="71">
        <f t="shared" si="3"/>
        <v>1523.2550000000047</v>
      </c>
      <c r="AT90" s="82">
        <f t="shared" si="2"/>
        <v>77393.390000000014</v>
      </c>
      <c r="AU90" s="72"/>
      <c r="AV90" s="11"/>
      <c r="AW90" s="11"/>
      <c r="AX90" s="11"/>
      <c r="AY90" s="11"/>
      <c r="AZ90" s="11"/>
      <c r="BA90" s="62"/>
      <c r="BB90" s="62"/>
      <c r="BC90" s="62"/>
      <c r="BD90" s="11"/>
      <c r="BE90" s="11"/>
    </row>
    <row r="91" spans="2:57" s="10" customFormat="1" x14ac:dyDescent="0.2">
      <c r="D91" s="83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82"/>
      <c r="AU91" s="72"/>
      <c r="AV91" s="11"/>
      <c r="AW91" s="11"/>
      <c r="AX91" s="11"/>
      <c r="AY91" s="11"/>
      <c r="AZ91" s="11"/>
      <c r="BA91" s="62"/>
      <c r="BB91" s="62"/>
      <c r="BC91" s="62"/>
      <c r="BD91" s="11"/>
      <c r="BE91" s="11"/>
    </row>
    <row r="92" spans="2:57" s="61" customFormat="1" x14ac:dyDescent="0.2">
      <c r="D92" s="84" t="s">
        <v>108</v>
      </c>
      <c r="E92" s="67">
        <f>+'[1]Edo. Pptal.'!E21</f>
        <v>2076685.01</v>
      </c>
      <c r="F92" s="67"/>
      <c r="G92" s="67">
        <f>SUM(E92:F92)</f>
        <v>2076685.01</v>
      </c>
      <c r="H92" s="67"/>
      <c r="I92" s="67"/>
      <c r="J92" s="67">
        <f>SUM(J93:J121)</f>
        <v>2208754.9299999997</v>
      </c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>
        <f>SUM(AS93:AS121)</f>
        <v>285008.16499999998</v>
      </c>
      <c r="AT92" s="67">
        <f>AS92+J92</f>
        <v>2493763.0949999997</v>
      </c>
      <c r="AU92" s="68"/>
      <c r="AV92" s="85"/>
      <c r="AW92" s="75"/>
      <c r="AX92" s="62"/>
      <c r="AY92" s="62"/>
      <c r="AZ92" s="62"/>
      <c r="BA92" s="62"/>
      <c r="BB92" s="62"/>
      <c r="BC92" s="62"/>
      <c r="BD92" s="62"/>
      <c r="BE92" s="62"/>
    </row>
    <row r="93" spans="2:57" s="10" customFormat="1" x14ac:dyDescent="0.2">
      <c r="B93" s="77"/>
      <c r="C93" s="77"/>
      <c r="D93" s="81" t="s">
        <v>109</v>
      </c>
      <c r="E93" s="67"/>
      <c r="F93" s="67"/>
      <c r="G93" s="67"/>
      <c r="H93" s="67"/>
      <c r="I93" s="67"/>
      <c r="J93" s="65">
        <v>926150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0</v>
      </c>
      <c r="S93" s="80">
        <v>137485.57499999995</v>
      </c>
      <c r="T93" s="80">
        <v>0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  <c r="Z93" s="80">
        <v>0</v>
      </c>
      <c r="AA93" s="80">
        <v>0</v>
      </c>
      <c r="AB93" s="80">
        <v>0</v>
      </c>
      <c r="AC93" s="80">
        <v>0</v>
      </c>
      <c r="AD93" s="80">
        <v>0</v>
      </c>
      <c r="AE93" s="80">
        <v>0</v>
      </c>
      <c r="AF93" s="80">
        <v>0</v>
      </c>
      <c r="AG93" s="80">
        <v>0</v>
      </c>
      <c r="AH93" s="80">
        <v>0</v>
      </c>
      <c r="AI93" s="80">
        <v>8264.5050000000047</v>
      </c>
      <c r="AJ93" s="80">
        <v>0</v>
      </c>
      <c r="AK93" s="78">
        <v>0</v>
      </c>
      <c r="AL93" s="78">
        <v>5612</v>
      </c>
      <c r="AM93" s="78">
        <v>0</v>
      </c>
      <c r="AN93" s="78">
        <v>0</v>
      </c>
      <c r="AO93" s="78">
        <v>0</v>
      </c>
      <c r="AP93" s="78">
        <v>0</v>
      </c>
      <c r="AQ93" s="78">
        <v>0</v>
      </c>
      <c r="AR93" s="78">
        <v>0</v>
      </c>
      <c r="AS93" s="71">
        <f t="shared" ref="AS93:AS117" si="4">SUM(K93:AR93)</f>
        <v>151362.07999999996</v>
      </c>
      <c r="AT93" s="82">
        <f t="shared" ref="AT93:AT121" si="5">AS93+J93</f>
        <v>1077512.08</v>
      </c>
      <c r="AU93" s="72"/>
      <c r="AV93" s="11"/>
      <c r="AW93" s="11"/>
      <c r="AX93" s="11"/>
      <c r="AY93" s="11"/>
      <c r="AZ93" s="11"/>
      <c r="BA93" s="62"/>
      <c r="BB93" s="62"/>
      <c r="BC93" s="62"/>
      <c r="BD93" s="11"/>
      <c r="BE93" s="11"/>
    </row>
    <row r="94" spans="2:57" s="10" customFormat="1" x14ac:dyDescent="0.2">
      <c r="B94" s="77"/>
      <c r="C94" s="77"/>
      <c r="D94" s="81" t="s">
        <v>110</v>
      </c>
      <c r="E94" s="67"/>
      <c r="F94" s="67"/>
      <c r="G94" s="67"/>
      <c r="H94" s="67"/>
      <c r="I94" s="67"/>
      <c r="J94" s="65">
        <v>108440.64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0</v>
      </c>
      <c r="R94" s="80">
        <v>0</v>
      </c>
      <c r="S94" s="80">
        <v>0</v>
      </c>
      <c r="T94" s="80">
        <v>56400.53</v>
      </c>
      <c r="U94" s="80">
        <v>0</v>
      </c>
      <c r="V94" s="80">
        <v>0</v>
      </c>
      <c r="W94" s="80">
        <v>0</v>
      </c>
      <c r="X94" s="80">
        <v>0</v>
      </c>
      <c r="Y94" s="80">
        <v>0</v>
      </c>
      <c r="Z94" s="80">
        <v>0</v>
      </c>
      <c r="AA94" s="80">
        <v>0</v>
      </c>
      <c r="AB94" s="80">
        <v>0</v>
      </c>
      <c r="AC94" s="80">
        <v>0</v>
      </c>
      <c r="AD94" s="80">
        <v>0</v>
      </c>
      <c r="AE94" s="80">
        <v>0</v>
      </c>
      <c r="AF94" s="80">
        <v>0</v>
      </c>
      <c r="AG94" s="80">
        <v>0</v>
      </c>
      <c r="AH94" s="80">
        <v>0</v>
      </c>
      <c r="AI94" s="80">
        <v>0</v>
      </c>
      <c r="AJ94" s="80">
        <v>0</v>
      </c>
      <c r="AK94" s="78">
        <v>0</v>
      </c>
      <c r="AL94" s="78">
        <v>0</v>
      </c>
      <c r="AM94" s="78">
        <v>0</v>
      </c>
      <c r="AN94" s="78">
        <v>0</v>
      </c>
      <c r="AO94" s="78">
        <v>0</v>
      </c>
      <c r="AP94" s="78">
        <v>0</v>
      </c>
      <c r="AQ94" s="78">
        <v>0</v>
      </c>
      <c r="AR94" s="78">
        <v>0</v>
      </c>
      <c r="AS94" s="71">
        <f t="shared" si="4"/>
        <v>56400.53</v>
      </c>
      <c r="AT94" s="82">
        <f t="shared" si="5"/>
        <v>164841.16999999998</v>
      </c>
      <c r="AU94" s="72"/>
      <c r="AV94" s="11"/>
      <c r="AW94" s="11"/>
      <c r="AX94" s="11"/>
      <c r="AY94" s="11"/>
      <c r="AZ94" s="11"/>
      <c r="BA94" s="62"/>
      <c r="BB94" s="62"/>
      <c r="BC94" s="62"/>
      <c r="BD94" s="11"/>
      <c r="BE94" s="11"/>
    </row>
    <row r="95" spans="2:57" s="10" customFormat="1" x14ac:dyDescent="0.2">
      <c r="B95" s="77"/>
      <c r="C95" s="77"/>
      <c r="D95" s="83" t="s">
        <v>111</v>
      </c>
      <c r="E95" s="67"/>
      <c r="F95" s="67"/>
      <c r="G95" s="67"/>
      <c r="H95" s="67"/>
      <c r="I95" s="67"/>
      <c r="J95" s="65">
        <v>793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  <c r="AD95" s="80">
        <v>0</v>
      </c>
      <c r="AE95" s="80">
        <v>0</v>
      </c>
      <c r="AF95" s="80">
        <v>0</v>
      </c>
      <c r="AG95" s="80">
        <v>0</v>
      </c>
      <c r="AH95" s="80">
        <v>0</v>
      </c>
      <c r="AI95" s="80">
        <v>494.5</v>
      </c>
      <c r="AJ95" s="80">
        <v>0</v>
      </c>
      <c r="AK95" s="78">
        <v>0</v>
      </c>
      <c r="AL95" s="78">
        <v>0</v>
      </c>
      <c r="AM95" s="78">
        <v>0</v>
      </c>
      <c r="AN95" s="78">
        <v>0</v>
      </c>
      <c r="AO95" s="78">
        <v>0</v>
      </c>
      <c r="AP95" s="78">
        <v>0</v>
      </c>
      <c r="AQ95" s="78">
        <v>0</v>
      </c>
      <c r="AR95" s="78">
        <v>0</v>
      </c>
      <c r="AS95" s="71">
        <f t="shared" si="4"/>
        <v>494.5</v>
      </c>
      <c r="AT95" s="82">
        <f t="shared" si="5"/>
        <v>1287.5</v>
      </c>
      <c r="AU95" s="72"/>
      <c r="AV95" s="11"/>
      <c r="AW95" s="11"/>
      <c r="AX95" s="11"/>
      <c r="AY95" s="11"/>
      <c r="AZ95" s="11"/>
      <c r="BA95" s="62"/>
      <c r="BB95" s="62"/>
      <c r="BC95" s="62"/>
      <c r="BD95" s="11"/>
      <c r="BE95" s="11"/>
    </row>
    <row r="96" spans="2:57" s="10" customFormat="1" x14ac:dyDescent="0.2">
      <c r="B96" s="77"/>
      <c r="C96" s="77"/>
      <c r="D96" s="81" t="s">
        <v>112</v>
      </c>
      <c r="E96" s="67"/>
      <c r="F96" s="67"/>
      <c r="G96" s="67"/>
      <c r="H96" s="67"/>
      <c r="I96" s="67"/>
      <c r="J96" s="65">
        <v>52843.939999999995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6221.7249999999985</v>
      </c>
      <c r="T96" s="80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  <c r="Z96" s="80">
        <v>0</v>
      </c>
      <c r="AA96" s="80">
        <v>0</v>
      </c>
      <c r="AB96" s="80">
        <v>0</v>
      </c>
      <c r="AC96" s="80">
        <v>0</v>
      </c>
      <c r="AD96" s="80">
        <v>0</v>
      </c>
      <c r="AE96" s="80">
        <v>0</v>
      </c>
      <c r="AF96" s="80">
        <v>0</v>
      </c>
      <c r="AG96" s="80">
        <v>0</v>
      </c>
      <c r="AH96" s="80">
        <v>0</v>
      </c>
      <c r="AI96" s="80">
        <v>0</v>
      </c>
      <c r="AJ96" s="80">
        <v>0</v>
      </c>
      <c r="AK96" s="78">
        <v>0</v>
      </c>
      <c r="AL96" s="78">
        <v>0</v>
      </c>
      <c r="AM96" s="78">
        <v>0</v>
      </c>
      <c r="AN96" s="78">
        <v>0</v>
      </c>
      <c r="AO96" s="78">
        <v>0</v>
      </c>
      <c r="AP96" s="78">
        <v>0</v>
      </c>
      <c r="AQ96" s="78">
        <v>0</v>
      </c>
      <c r="AR96" s="78">
        <v>0</v>
      </c>
      <c r="AS96" s="71">
        <f t="shared" si="4"/>
        <v>6221.7249999999985</v>
      </c>
      <c r="AT96" s="82">
        <f t="shared" si="5"/>
        <v>59065.664999999994</v>
      </c>
      <c r="AU96" s="72"/>
      <c r="AV96" s="11" t="e">
        <f>+AT92+#REF!</f>
        <v>#REF!</v>
      </c>
      <c r="AW96" s="11"/>
      <c r="AX96" s="11"/>
      <c r="AY96" s="11"/>
      <c r="AZ96" s="11"/>
      <c r="BA96" s="62"/>
      <c r="BB96" s="62"/>
      <c r="BC96" s="62"/>
      <c r="BD96" s="11"/>
      <c r="BE96" s="11"/>
    </row>
    <row r="97" spans="2:57" s="10" customFormat="1" x14ac:dyDescent="0.2">
      <c r="B97" s="77"/>
      <c r="C97" s="77"/>
      <c r="D97" s="81" t="s">
        <v>113</v>
      </c>
      <c r="E97" s="67"/>
      <c r="F97" s="67"/>
      <c r="G97" s="67"/>
      <c r="H97" s="67"/>
      <c r="I97" s="67"/>
      <c r="J97" s="65">
        <v>21307</v>
      </c>
      <c r="K97" s="80">
        <v>3901.5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80">
        <v>0</v>
      </c>
      <c r="AC97" s="80">
        <v>0</v>
      </c>
      <c r="AD97" s="80">
        <v>0</v>
      </c>
      <c r="AE97" s="80">
        <v>0</v>
      </c>
      <c r="AF97" s="80">
        <v>0</v>
      </c>
      <c r="AG97" s="80">
        <v>0</v>
      </c>
      <c r="AH97" s="80">
        <v>0</v>
      </c>
      <c r="AI97" s="80">
        <v>0</v>
      </c>
      <c r="AJ97" s="80">
        <v>0</v>
      </c>
      <c r="AK97" s="78">
        <v>0</v>
      </c>
      <c r="AL97" s="78">
        <v>0</v>
      </c>
      <c r="AM97" s="78">
        <v>0</v>
      </c>
      <c r="AN97" s="78">
        <v>0</v>
      </c>
      <c r="AO97" s="78">
        <v>0</v>
      </c>
      <c r="AP97" s="78">
        <v>0</v>
      </c>
      <c r="AQ97" s="78">
        <v>0</v>
      </c>
      <c r="AR97" s="78">
        <v>0</v>
      </c>
      <c r="AS97" s="71">
        <f t="shared" si="4"/>
        <v>3901.5</v>
      </c>
      <c r="AT97" s="82">
        <f t="shared" si="5"/>
        <v>25208.5</v>
      </c>
      <c r="AU97" s="72"/>
      <c r="AV97" s="11"/>
      <c r="AW97" s="11"/>
      <c r="AX97" s="11"/>
      <c r="AY97" s="11"/>
      <c r="AZ97" s="11"/>
      <c r="BA97" s="62"/>
      <c r="BB97" s="62"/>
      <c r="BC97" s="62"/>
      <c r="BD97" s="11"/>
      <c r="BE97" s="11"/>
    </row>
    <row r="98" spans="2:57" s="10" customFormat="1" x14ac:dyDescent="0.2">
      <c r="B98" s="77"/>
      <c r="C98" s="77"/>
      <c r="D98" s="81" t="s">
        <v>114</v>
      </c>
      <c r="E98" s="67"/>
      <c r="F98" s="67"/>
      <c r="G98" s="67"/>
      <c r="H98" s="67"/>
      <c r="I98" s="67"/>
      <c r="J98" s="65">
        <v>11320.004999999999</v>
      </c>
      <c r="K98" s="80">
        <v>218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324.80000000000018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0</v>
      </c>
      <c r="AJ98" s="80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0</v>
      </c>
      <c r="AR98" s="78">
        <v>0</v>
      </c>
      <c r="AS98" s="71">
        <f t="shared" si="4"/>
        <v>542.80000000000018</v>
      </c>
      <c r="AT98" s="82">
        <f t="shared" si="5"/>
        <v>11862.805</v>
      </c>
      <c r="AU98" s="72"/>
      <c r="AV98" s="11"/>
      <c r="AW98" s="11"/>
      <c r="AX98" s="11"/>
      <c r="AY98" s="11"/>
      <c r="AZ98" s="11"/>
      <c r="BA98" s="62"/>
      <c r="BB98" s="62"/>
      <c r="BC98" s="62"/>
      <c r="BD98" s="11"/>
      <c r="BE98" s="11"/>
    </row>
    <row r="99" spans="2:57" s="10" customFormat="1" x14ac:dyDescent="0.2">
      <c r="B99" s="77"/>
      <c r="C99" s="77"/>
      <c r="D99" s="81" t="s">
        <v>115</v>
      </c>
      <c r="E99" s="67"/>
      <c r="F99" s="67"/>
      <c r="G99" s="67"/>
      <c r="H99" s="67"/>
      <c r="I99" s="67"/>
      <c r="J99" s="65">
        <v>354904.91000000003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23664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0</v>
      </c>
      <c r="AG99" s="80">
        <v>0</v>
      </c>
      <c r="AH99" s="80">
        <v>0</v>
      </c>
      <c r="AI99" s="80">
        <v>0</v>
      </c>
      <c r="AJ99" s="80">
        <v>0</v>
      </c>
      <c r="AK99" s="78">
        <v>0</v>
      </c>
      <c r="AL99" s="78">
        <v>775</v>
      </c>
      <c r="AM99" s="78">
        <v>0</v>
      </c>
      <c r="AN99" s="78">
        <v>0</v>
      </c>
      <c r="AO99" s="78">
        <v>0</v>
      </c>
      <c r="AP99" s="78">
        <v>0</v>
      </c>
      <c r="AQ99" s="78">
        <v>0</v>
      </c>
      <c r="AR99" s="78">
        <v>0</v>
      </c>
      <c r="AS99" s="71">
        <f t="shared" si="4"/>
        <v>24439</v>
      </c>
      <c r="AT99" s="82">
        <f t="shared" si="5"/>
        <v>379343.91000000003</v>
      </c>
      <c r="AU99" s="72"/>
      <c r="AV99" s="11"/>
      <c r="AW99" s="11"/>
      <c r="AX99" s="11"/>
      <c r="AY99" s="11"/>
      <c r="AZ99" s="11"/>
      <c r="BA99" s="62"/>
      <c r="BB99" s="62"/>
      <c r="BC99" s="62"/>
      <c r="BD99" s="11"/>
      <c r="BE99" s="11"/>
    </row>
    <row r="100" spans="2:57" s="10" customFormat="1" x14ac:dyDescent="0.2">
      <c r="B100" s="77"/>
      <c r="C100" s="77"/>
      <c r="D100" s="81" t="s">
        <v>116</v>
      </c>
      <c r="E100" s="67"/>
      <c r="F100" s="67"/>
      <c r="G100" s="67"/>
      <c r="H100" s="67"/>
      <c r="I100" s="67"/>
      <c r="J100" s="65">
        <v>357.30500000000001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0</v>
      </c>
      <c r="Z100" s="80">
        <v>0</v>
      </c>
      <c r="AA100" s="80">
        <v>0</v>
      </c>
      <c r="AB100" s="80">
        <v>0</v>
      </c>
      <c r="AC100" s="80">
        <v>0</v>
      </c>
      <c r="AD100" s="80">
        <v>0</v>
      </c>
      <c r="AE100" s="80">
        <v>0</v>
      </c>
      <c r="AF100" s="80">
        <v>0</v>
      </c>
      <c r="AG100" s="80">
        <v>0</v>
      </c>
      <c r="AH100" s="80">
        <v>0</v>
      </c>
      <c r="AI100" s="80">
        <v>0</v>
      </c>
      <c r="AJ100" s="80">
        <v>0</v>
      </c>
      <c r="AK100" s="78">
        <v>0</v>
      </c>
      <c r="AL100" s="78">
        <v>0</v>
      </c>
      <c r="AM100" s="78">
        <v>0</v>
      </c>
      <c r="AN100" s="78">
        <v>0</v>
      </c>
      <c r="AO100" s="78">
        <v>0</v>
      </c>
      <c r="AP100" s="78">
        <v>0</v>
      </c>
      <c r="AQ100" s="78">
        <v>0</v>
      </c>
      <c r="AR100" s="78">
        <v>0</v>
      </c>
      <c r="AS100" s="71">
        <f t="shared" si="4"/>
        <v>0</v>
      </c>
      <c r="AT100" s="82">
        <f t="shared" si="5"/>
        <v>357.30500000000001</v>
      </c>
      <c r="AU100" s="72"/>
      <c r="AV100" s="11"/>
      <c r="AW100" s="11"/>
      <c r="AX100" s="11"/>
      <c r="AY100" s="11"/>
      <c r="AZ100" s="11"/>
      <c r="BA100" s="62"/>
      <c r="BB100" s="62"/>
      <c r="BC100" s="62"/>
      <c r="BD100" s="11"/>
      <c r="BE100" s="11"/>
    </row>
    <row r="101" spans="2:57" s="10" customFormat="1" x14ac:dyDescent="0.2">
      <c r="B101" s="77"/>
      <c r="C101" s="77"/>
      <c r="D101" s="81" t="s">
        <v>117</v>
      </c>
      <c r="E101" s="67"/>
      <c r="F101" s="67"/>
      <c r="G101" s="67"/>
      <c r="H101" s="67"/>
      <c r="I101" s="67"/>
      <c r="J101" s="65">
        <v>104400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  <c r="Z101" s="80">
        <v>0</v>
      </c>
      <c r="AA101" s="80">
        <v>0</v>
      </c>
      <c r="AB101" s="80">
        <v>0</v>
      </c>
      <c r="AC101" s="80">
        <v>0</v>
      </c>
      <c r="AD101" s="80">
        <v>0</v>
      </c>
      <c r="AE101" s="80">
        <v>0</v>
      </c>
      <c r="AF101" s="80">
        <v>0</v>
      </c>
      <c r="AG101" s="80">
        <v>0</v>
      </c>
      <c r="AH101" s="80">
        <v>0</v>
      </c>
      <c r="AI101" s="80">
        <v>0</v>
      </c>
      <c r="AJ101" s="80">
        <v>0</v>
      </c>
      <c r="AK101" s="78">
        <v>0</v>
      </c>
      <c r="AL101" s="78">
        <v>0</v>
      </c>
      <c r="AM101" s="78">
        <v>0</v>
      </c>
      <c r="AN101" s="78">
        <v>0</v>
      </c>
      <c r="AO101" s="78">
        <v>0</v>
      </c>
      <c r="AP101" s="78">
        <v>0</v>
      </c>
      <c r="AQ101" s="78">
        <v>0</v>
      </c>
      <c r="AR101" s="78">
        <v>0</v>
      </c>
      <c r="AS101" s="71">
        <f t="shared" si="4"/>
        <v>0</v>
      </c>
      <c r="AT101" s="82">
        <f t="shared" si="5"/>
        <v>104400</v>
      </c>
      <c r="AU101" s="72"/>
      <c r="AV101" s="11"/>
      <c r="AW101" s="11"/>
      <c r="AX101" s="11"/>
      <c r="AY101" s="11"/>
      <c r="AZ101" s="11"/>
      <c r="BA101" s="62"/>
      <c r="BB101" s="62"/>
      <c r="BC101" s="62"/>
      <c r="BD101" s="11"/>
      <c r="BE101" s="11"/>
    </row>
    <row r="102" spans="2:57" s="10" customFormat="1" x14ac:dyDescent="0.2">
      <c r="B102" s="77"/>
      <c r="C102" s="77"/>
      <c r="D102" s="81" t="s">
        <v>118</v>
      </c>
      <c r="E102" s="67"/>
      <c r="F102" s="67"/>
      <c r="G102" s="67"/>
      <c r="H102" s="67"/>
      <c r="I102" s="67"/>
      <c r="J102" s="65">
        <v>227165.035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26071.955000000016</v>
      </c>
      <c r="Q102" s="80">
        <v>0</v>
      </c>
      <c r="R102" s="80">
        <v>0</v>
      </c>
      <c r="S102" s="80">
        <v>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0</v>
      </c>
      <c r="AA102" s="80">
        <v>0</v>
      </c>
      <c r="AB102" s="80">
        <v>0</v>
      </c>
      <c r="AC102" s="80">
        <v>0</v>
      </c>
      <c r="AD102" s="80">
        <v>0</v>
      </c>
      <c r="AE102" s="80">
        <v>0</v>
      </c>
      <c r="AF102" s="80">
        <v>0</v>
      </c>
      <c r="AG102" s="80">
        <v>0</v>
      </c>
      <c r="AH102" s="80">
        <v>0</v>
      </c>
      <c r="AI102" s="80">
        <v>0</v>
      </c>
      <c r="AJ102" s="80">
        <v>0</v>
      </c>
      <c r="AK102" s="78">
        <v>0</v>
      </c>
      <c r="AL102" s="78">
        <v>0</v>
      </c>
      <c r="AM102" s="78">
        <v>0</v>
      </c>
      <c r="AN102" s="78">
        <v>0</v>
      </c>
      <c r="AO102" s="78">
        <v>0</v>
      </c>
      <c r="AP102" s="78">
        <v>0</v>
      </c>
      <c r="AQ102" s="78">
        <v>0</v>
      </c>
      <c r="AR102" s="78">
        <v>0</v>
      </c>
      <c r="AS102" s="71">
        <f t="shared" si="4"/>
        <v>26071.955000000016</v>
      </c>
      <c r="AT102" s="82">
        <f t="shared" si="5"/>
        <v>253236.99000000002</v>
      </c>
      <c r="AU102" s="72"/>
      <c r="AV102" s="11"/>
      <c r="AW102" s="11"/>
      <c r="AX102" s="11"/>
      <c r="AY102" s="11"/>
      <c r="AZ102" s="11"/>
      <c r="BA102" s="62"/>
      <c r="BB102" s="62"/>
      <c r="BC102" s="62"/>
      <c r="BD102" s="11"/>
      <c r="BE102" s="11"/>
    </row>
    <row r="103" spans="2:57" s="10" customFormat="1" x14ac:dyDescent="0.2">
      <c r="B103" s="77"/>
      <c r="C103" s="77"/>
      <c r="D103" s="81" t="s">
        <v>119</v>
      </c>
      <c r="E103" s="67"/>
      <c r="F103" s="67"/>
      <c r="G103" s="67"/>
      <c r="H103" s="67"/>
      <c r="I103" s="67"/>
      <c r="J103" s="65">
        <v>42021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0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0</v>
      </c>
      <c r="AJ103" s="80">
        <v>0</v>
      </c>
      <c r="AK103" s="78">
        <v>0</v>
      </c>
      <c r="AL103" s="78">
        <v>0</v>
      </c>
      <c r="AM103" s="78">
        <v>0</v>
      </c>
      <c r="AN103" s="78">
        <v>0</v>
      </c>
      <c r="AO103" s="78">
        <v>0</v>
      </c>
      <c r="AP103" s="78">
        <v>0</v>
      </c>
      <c r="AQ103" s="78">
        <v>0</v>
      </c>
      <c r="AR103" s="78">
        <v>0</v>
      </c>
      <c r="AS103" s="71">
        <f t="shared" si="4"/>
        <v>0</v>
      </c>
      <c r="AT103" s="82">
        <f t="shared" si="5"/>
        <v>42021</v>
      </c>
      <c r="AU103" s="72"/>
      <c r="AV103" s="11"/>
      <c r="AW103" s="11"/>
      <c r="AX103" s="11"/>
      <c r="AY103" s="11"/>
      <c r="AZ103" s="11"/>
      <c r="BA103" s="62"/>
      <c r="BB103" s="62"/>
      <c r="BC103" s="62"/>
      <c r="BD103" s="11"/>
      <c r="BE103" s="11"/>
    </row>
    <row r="104" spans="2:57" s="10" customFormat="1" ht="12.75" customHeight="1" x14ac:dyDescent="0.2">
      <c r="B104" s="77"/>
      <c r="C104" s="77"/>
      <c r="D104" s="81" t="s">
        <v>120</v>
      </c>
      <c r="E104" s="67"/>
      <c r="F104" s="67"/>
      <c r="G104" s="67"/>
      <c r="H104" s="67"/>
      <c r="I104" s="67"/>
      <c r="J104" s="65">
        <v>8004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S104" s="80">
        <v>0</v>
      </c>
      <c r="T104" s="80">
        <v>371.20000000000073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0</v>
      </c>
      <c r="AG104" s="80">
        <v>0</v>
      </c>
      <c r="AH104" s="80">
        <v>0</v>
      </c>
      <c r="AI104" s="80">
        <v>0</v>
      </c>
      <c r="AJ104" s="80">
        <v>0</v>
      </c>
      <c r="AK104" s="78">
        <v>0</v>
      </c>
      <c r="AL104" s="78">
        <v>0</v>
      </c>
      <c r="AM104" s="78">
        <v>0</v>
      </c>
      <c r="AN104" s="78">
        <v>0</v>
      </c>
      <c r="AO104" s="78">
        <v>0</v>
      </c>
      <c r="AP104" s="78">
        <v>0</v>
      </c>
      <c r="AQ104" s="78">
        <v>0</v>
      </c>
      <c r="AR104" s="78">
        <v>0</v>
      </c>
      <c r="AS104" s="71">
        <f t="shared" si="4"/>
        <v>371.20000000000073</v>
      </c>
      <c r="AT104" s="82">
        <f t="shared" si="5"/>
        <v>8375.2000000000007</v>
      </c>
      <c r="AU104" s="72"/>
      <c r="AV104" s="11"/>
      <c r="AW104" s="11"/>
      <c r="AX104" s="11"/>
      <c r="AY104" s="11"/>
      <c r="AZ104" s="11"/>
      <c r="BA104" s="62"/>
      <c r="BB104" s="62"/>
      <c r="BC104" s="62"/>
      <c r="BD104" s="11"/>
      <c r="BE104" s="11"/>
    </row>
    <row r="105" spans="2:57" s="10" customFormat="1" x14ac:dyDescent="0.2">
      <c r="B105" s="77"/>
      <c r="C105" s="77"/>
      <c r="D105" s="81" t="s">
        <v>121</v>
      </c>
      <c r="E105" s="67"/>
      <c r="F105" s="67"/>
      <c r="G105" s="67"/>
      <c r="H105" s="67"/>
      <c r="I105" s="67"/>
      <c r="J105" s="65">
        <v>1760.2</v>
      </c>
      <c r="K105" s="80">
        <v>0</v>
      </c>
      <c r="L105" s="80">
        <v>0</v>
      </c>
      <c r="M105" s="80">
        <v>0</v>
      </c>
      <c r="N105" s="80">
        <v>0</v>
      </c>
      <c r="O105" s="80">
        <v>0</v>
      </c>
      <c r="P105" s="80">
        <v>0</v>
      </c>
      <c r="Q105" s="80">
        <v>0</v>
      </c>
      <c r="R105" s="80">
        <v>0</v>
      </c>
      <c r="S105" s="80">
        <v>0</v>
      </c>
      <c r="T105" s="80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  <c r="Z105" s="80">
        <v>0</v>
      </c>
      <c r="AA105" s="80">
        <v>0</v>
      </c>
      <c r="AB105" s="80">
        <v>0</v>
      </c>
      <c r="AC105" s="80">
        <v>0</v>
      </c>
      <c r="AD105" s="80">
        <v>0</v>
      </c>
      <c r="AE105" s="80">
        <v>0</v>
      </c>
      <c r="AF105" s="80">
        <v>0</v>
      </c>
      <c r="AG105" s="80">
        <v>0</v>
      </c>
      <c r="AH105" s="80">
        <v>0</v>
      </c>
      <c r="AI105" s="80">
        <v>0</v>
      </c>
      <c r="AJ105" s="80">
        <v>0</v>
      </c>
      <c r="AK105" s="78">
        <v>0</v>
      </c>
      <c r="AL105" s="78">
        <v>0</v>
      </c>
      <c r="AM105" s="78">
        <v>0</v>
      </c>
      <c r="AN105" s="78">
        <v>0</v>
      </c>
      <c r="AO105" s="78">
        <v>0</v>
      </c>
      <c r="AP105" s="78">
        <v>0</v>
      </c>
      <c r="AQ105" s="78">
        <v>0</v>
      </c>
      <c r="AR105" s="78">
        <v>0</v>
      </c>
      <c r="AS105" s="71">
        <f t="shared" si="4"/>
        <v>0</v>
      </c>
      <c r="AT105" s="82">
        <f t="shared" si="5"/>
        <v>1760.2</v>
      </c>
      <c r="AU105" s="72"/>
      <c r="AV105" s="11"/>
      <c r="AW105" s="11"/>
      <c r="AX105" s="11"/>
      <c r="AY105" s="11"/>
      <c r="AZ105" s="11"/>
      <c r="BA105" s="62"/>
      <c r="BB105" s="62"/>
      <c r="BC105" s="62"/>
      <c r="BD105" s="11"/>
      <c r="BE105" s="11"/>
    </row>
    <row r="106" spans="2:57" s="10" customFormat="1" x14ac:dyDescent="0.2">
      <c r="B106" s="77"/>
      <c r="C106" s="77"/>
      <c r="D106" s="81" t="s">
        <v>122</v>
      </c>
      <c r="E106" s="67"/>
      <c r="F106" s="67"/>
      <c r="G106" s="67"/>
      <c r="H106" s="67"/>
      <c r="I106" s="67"/>
      <c r="J106" s="65">
        <v>957</v>
      </c>
      <c r="K106" s="80">
        <v>0</v>
      </c>
      <c r="L106" s="80">
        <v>0</v>
      </c>
      <c r="M106" s="80">
        <v>0</v>
      </c>
      <c r="N106" s="80">
        <v>0</v>
      </c>
      <c r="O106" s="80">
        <v>0</v>
      </c>
      <c r="P106" s="80">
        <v>0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  <c r="AD106" s="80">
        <v>0</v>
      </c>
      <c r="AE106" s="80">
        <v>0</v>
      </c>
      <c r="AF106" s="80">
        <v>0</v>
      </c>
      <c r="AG106" s="80">
        <v>0</v>
      </c>
      <c r="AH106" s="80">
        <v>0</v>
      </c>
      <c r="AI106" s="80">
        <v>0</v>
      </c>
      <c r="AJ106" s="80">
        <v>0</v>
      </c>
      <c r="AK106" s="78">
        <v>0</v>
      </c>
      <c r="AL106" s="78">
        <v>0</v>
      </c>
      <c r="AM106" s="78">
        <v>0</v>
      </c>
      <c r="AN106" s="78">
        <v>0</v>
      </c>
      <c r="AO106" s="78">
        <v>0</v>
      </c>
      <c r="AP106" s="78">
        <v>0</v>
      </c>
      <c r="AQ106" s="78">
        <v>0</v>
      </c>
      <c r="AR106" s="78">
        <v>0</v>
      </c>
      <c r="AS106" s="71">
        <f t="shared" si="4"/>
        <v>0</v>
      </c>
      <c r="AT106" s="82">
        <f t="shared" si="5"/>
        <v>957</v>
      </c>
      <c r="AU106" s="72"/>
      <c r="AV106" s="11"/>
      <c r="AW106" s="11"/>
      <c r="AX106" s="11"/>
      <c r="AY106" s="11"/>
      <c r="AZ106" s="11"/>
      <c r="BA106" s="62"/>
      <c r="BB106" s="62"/>
      <c r="BC106" s="62"/>
      <c r="BD106" s="11"/>
      <c r="BE106" s="11"/>
    </row>
    <row r="107" spans="2:57" s="10" customFormat="1" ht="12.75" hidden="1" customHeight="1" x14ac:dyDescent="0.2">
      <c r="B107" s="77"/>
      <c r="C107" s="77"/>
      <c r="D107" s="81" t="s">
        <v>123</v>
      </c>
      <c r="E107" s="67"/>
      <c r="F107" s="67"/>
      <c r="G107" s="67"/>
      <c r="H107" s="67"/>
      <c r="I107" s="67"/>
      <c r="J107" s="65">
        <v>0</v>
      </c>
      <c r="K107" s="80">
        <v>0</v>
      </c>
      <c r="L107" s="80">
        <v>0</v>
      </c>
      <c r="M107" s="80">
        <v>0</v>
      </c>
      <c r="N107" s="80">
        <v>0</v>
      </c>
      <c r="O107" s="80">
        <v>0</v>
      </c>
      <c r="P107" s="80">
        <v>0</v>
      </c>
      <c r="Q107" s="80">
        <v>0</v>
      </c>
      <c r="R107" s="80">
        <v>0</v>
      </c>
      <c r="S107" s="80">
        <v>0</v>
      </c>
      <c r="T107" s="80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  <c r="Z107" s="80">
        <v>0</v>
      </c>
      <c r="AA107" s="80">
        <v>0</v>
      </c>
      <c r="AB107" s="80">
        <v>0</v>
      </c>
      <c r="AC107" s="80">
        <v>0</v>
      </c>
      <c r="AD107" s="80">
        <v>0</v>
      </c>
      <c r="AE107" s="80">
        <v>0</v>
      </c>
      <c r="AF107" s="80">
        <v>0</v>
      </c>
      <c r="AG107" s="80">
        <v>0</v>
      </c>
      <c r="AH107" s="80">
        <v>0</v>
      </c>
      <c r="AI107" s="80">
        <v>0</v>
      </c>
      <c r="AJ107" s="80">
        <v>0</v>
      </c>
      <c r="AK107" s="78">
        <v>0</v>
      </c>
      <c r="AL107" s="78">
        <v>0</v>
      </c>
      <c r="AM107" s="78">
        <v>0</v>
      </c>
      <c r="AN107" s="78">
        <v>0</v>
      </c>
      <c r="AO107" s="78">
        <v>0</v>
      </c>
      <c r="AP107" s="78">
        <v>0</v>
      </c>
      <c r="AQ107" s="78">
        <v>0</v>
      </c>
      <c r="AR107" s="78">
        <v>0</v>
      </c>
      <c r="AS107" s="71">
        <f t="shared" si="4"/>
        <v>0</v>
      </c>
      <c r="AT107" s="82">
        <f t="shared" si="5"/>
        <v>0</v>
      </c>
      <c r="AU107" s="72"/>
      <c r="AV107" s="11"/>
      <c r="AW107" s="11"/>
      <c r="AX107" s="11"/>
      <c r="AY107" s="11"/>
      <c r="AZ107" s="11"/>
      <c r="BA107" s="62"/>
      <c r="BB107" s="62"/>
      <c r="BC107" s="62"/>
      <c r="BD107" s="11"/>
      <c r="BE107" s="11"/>
    </row>
    <row r="108" spans="2:57" s="10" customFormat="1" x14ac:dyDescent="0.2">
      <c r="B108" s="77"/>
      <c r="C108" s="77"/>
      <c r="D108" s="81" t="s">
        <v>124</v>
      </c>
      <c r="E108" s="67"/>
      <c r="F108" s="67"/>
      <c r="G108" s="67"/>
      <c r="H108" s="67"/>
      <c r="I108" s="67"/>
      <c r="J108" s="65">
        <v>28297.184999999998</v>
      </c>
      <c r="K108" s="80">
        <v>0</v>
      </c>
      <c r="L108" s="80">
        <v>0</v>
      </c>
      <c r="M108" s="80">
        <v>0</v>
      </c>
      <c r="N108" s="80">
        <v>0</v>
      </c>
      <c r="O108" s="80">
        <v>0</v>
      </c>
      <c r="P108" s="80">
        <v>0</v>
      </c>
      <c r="Q108" s="80">
        <v>0</v>
      </c>
      <c r="R108" s="80">
        <v>0</v>
      </c>
      <c r="S108" s="80">
        <v>0</v>
      </c>
      <c r="T108" s="80">
        <v>0</v>
      </c>
      <c r="U108" s="80">
        <v>0</v>
      </c>
      <c r="V108" s="80">
        <v>5367.4449999999997</v>
      </c>
      <c r="W108" s="80">
        <v>0</v>
      </c>
      <c r="X108" s="80">
        <v>0</v>
      </c>
      <c r="Y108" s="80">
        <v>0</v>
      </c>
      <c r="Z108" s="80">
        <v>0</v>
      </c>
      <c r="AA108" s="80">
        <v>0</v>
      </c>
      <c r="AB108" s="80">
        <v>0</v>
      </c>
      <c r="AC108" s="80">
        <v>0</v>
      </c>
      <c r="AD108" s="80">
        <v>0</v>
      </c>
      <c r="AE108" s="80">
        <v>0</v>
      </c>
      <c r="AF108" s="80">
        <v>0</v>
      </c>
      <c r="AG108" s="80">
        <v>0</v>
      </c>
      <c r="AH108" s="80">
        <v>0</v>
      </c>
      <c r="AI108" s="80">
        <v>0</v>
      </c>
      <c r="AJ108" s="80">
        <v>0</v>
      </c>
      <c r="AK108" s="78">
        <v>0</v>
      </c>
      <c r="AL108" s="78">
        <v>0</v>
      </c>
      <c r="AM108" s="78">
        <v>0</v>
      </c>
      <c r="AN108" s="78">
        <v>0</v>
      </c>
      <c r="AO108" s="78">
        <v>0</v>
      </c>
      <c r="AP108" s="78">
        <v>0</v>
      </c>
      <c r="AQ108" s="78">
        <v>0</v>
      </c>
      <c r="AR108" s="78">
        <v>0</v>
      </c>
      <c r="AS108" s="71">
        <f t="shared" si="4"/>
        <v>5367.4449999999997</v>
      </c>
      <c r="AT108" s="82">
        <f t="shared" si="5"/>
        <v>33664.629999999997</v>
      </c>
      <c r="AU108" s="72"/>
      <c r="AV108" s="11"/>
      <c r="AW108" s="11"/>
      <c r="AX108" s="11"/>
      <c r="AY108" s="11"/>
      <c r="AZ108" s="11"/>
      <c r="BA108" s="62"/>
      <c r="BB108" s="62"/>
      <c r="BC108" s="62"/>
      <c r="BD108" s="11"/>
      <c r="BE108" s="11"/>
    </row>
    <row r="109" spans="2:57" s="10" customFormat="1" x14ac:dyDescent="0.2">
      <c r="B109" s="77"/>
      <c r="C109" s="77"/>
      <c r="D109" s="81" t="s">
        <v>125</v>
      </c>
      <c r="E109" s="67"/>
      <c r="F109" s="67"/>
      <c r="G109" s="67"/>
      <c r="H109" s="67"/>
      <c r="I109" s="67"/>
      <c r="J109" s="65">
        <v>10376.200000000001</v>
      </c>
      <c r="K109" s="80">
        <v>0</v>
      </c>
      <c r="L109" s="80">
        <v>0</v>
      </c>
      <c r="M109" s="80">
        <v>0</v>
      </c>
      <c r="N109" s="80">
        <v>0</v>
      </c>
      <c r="O109" s="80">
        <v>0</v>
      </c>
      <c r="P109" s="80">
        <v>0</v>
      </c>
      <c r="Q109" s="80">
        <v>0</v>
      </c>
      <c r="R109" s="80">
        <v>0</v>
      </c>
      <c r="S109" s="80">
        <v>0</v>
      </c>
      <c r="T109" s="80">
        <v>0</v>
      </c>
      <c r="U109" s="80">
        <v>0</v>
      </c>
      <c r="V109" s="80">
        <v>0</v>
      </c>
      <c r="W109" s="80">
        <v>0</v>
      </c>
      <c r="X109" s="80">
        <v>0</v>
      </c>
      <c r="Y109" s="80">
        <v>0</v>
      </c>
      <c r="Z109" s="80">
        <v>0</v>
      </c>
      <c r="AA109" s="80">
        <v>0</v>
      </c>
      <c r="AB109" s="80">
        <v>0</v>
      </c>
      <c r="AC109" s="80">
        <v>0</v>
      </c>
      <c r="AD109" s="80">
        <v>0</v>
      </c>
      <c r="AE109" s="80">
        <v>0</v>
      </c>
      <c r="AF109" s="80">
        <v>0</v>
      </c>
      <c r="AG109" s="80">
        <v>0</v>
      </c>
      <c r="AH109" s="80">
        <v>0</v>
      </c>
      <c r="AI109" s="80">
        <v>0</v>
      </c>
      <c r="AJ109" s="80">
        <v>0</v>
      </c>
      <c r="AK109" s="78">
        <v>0</v>
      </c>
      <c r="AL109" s="78">
        <v>0</v>
      </c>
      <c r="AM109" s="78">
        <v>0</v>
      </c>
      <c r="AN109" s="78">
        <v>0</v>
      </c>
      <c r="AO109" s="78">
        <v>0</v>
      </c>
      <c r="AP109" s="78">
        <v>0</v>
      </c>
      <c r="AQ109" s="78">
        <v>0</v>
      </c>
      <c r="AR109" s="78">
        <v>0</v>
      </c>
      <c r="AS109" s="71">
        <f t="shared" si="4"/>
        <v>0</v>
      </c>
      <c r="AT109" s="82">
        <f t="shared" si="5"/>
        <v>10376.200000000001</v>
      </c>
      <c r="AU109" s="72"/>
      <c r="AV109" s="11"/>
      <c r="AW109" s="11"/>
      <c r="AX109" s="11"/>
      <c r="AY109" s="11"/>
      <c r="AZ109" s="11"/>
      <c r="BA109" s="62"/>
      <c r="BB109" s="62"/>
      <c r="BC109" s="62"/>
      <c r="BD109" s="11"/>
      <c r="BE109" s="11"/>
    </row>
    <row r="110" spans="2:57" s="10" customFormat="1" x14ac:dyDescent="0.2">
      <c r="B110" s="77"/>
      <c r="C110" s="77"/>
      <c r="D110" s="81" t="s">
        <v>126</v>
      </c>
      <c r="E110" s="67"/>
      <c r="F110" s="67"/>
      <c r="G110" s="67"/>
      <c r="H110" s="67"/>
      <c r="I110" s="67"/>
      <c r="J110" s="65">
        <v>1537</v>
      </c>
      <c r="K110" s="80">
        <v>0</v>
      </c>
      <c r="L110" s="80">
        <v>0</v>
      </c>
      <c r="M110" s="80">
        <v>0</v>
      </c>
      <c r="N110" s="80">
        <v>0</v>
      </c>
      <c r="O110" s="80">
        <v>0</v>
      </c>
      <c r="P110" s="80">
        <v>0</v>
      </c>
      <c r="Q110" s="80">
        <v>0</v>
      </c>
      <c r="R110" s="80">
        <v>0</v>
      </c>
      <c r="S110" s="80">
        <v>0</v>
      </c>
      <c r="T110" s="80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  <c r="Z110" s="80">
        <v>0</v>
      </c>
      <c r="AA110" s="80">
        <v>0</v>
      </c>
      <c r="AB110" s="80">
        <v>0</v>
      </c>
      <c r="AC110" s="80">
        <v>0</v>
      </c>
      <c r="AD110" s="80">
        <v>0</v>
      </c>
      <c r="AE110" s="80">
        <v>0</v>
      </c>
      <c r="AF110" s="80">
        <v>0</v>
      </c>
      <c r="AG110" s="80">
        <v>0</v>
      </c>
      <c r="AH110" s="80">
        <v>0</v>
      </c>
      <c r="AI110" s="80">
        <v>0</v>
      </c>
      <c r="AJ110" s="80">
        <v>0</v>
      </c>
      <c r="AK110" s="78">
        <v>0</v>
      </c>
      <c r="AL110" s="78">
        <v>0</v>
      </c>
      <c r="AM110" s="78">
        <v>0</v>
      </c>
      <c r="AN110" s="78">
        <v>0</v>
      </c>
      <c r="AO110" s="78">
        <v>0</v>
      </c>
      <c r="AP110" s="78">
        <v>0</v>
      </c>
      <c r="AQ110" s="78">
        <v>0</v>
      </c>
      <c r="AR110" s="78">
        <v>0</v>
      </c>
      <c r="AS110" s="71">
        <f t="shared" si="4"/>
        <v>0</v>
      </c>
      <c r="AT110" s="82">
        <f t="shared" si="5"/>
        <v>1537</v>
      </c>
      <c r="AU110" s="72"/>
      <c r="AV110" s="11"/>
      <c r="AW110" s="11"/>
      <c r="AX110" s="11"/>
      <c r="AY110" s="11"/>
      <c r="AZ110" s="11"/>
      <c r="BA110" s="62"/>
      <c r="BB110" s="62"/>
      <c r="BC110" s="62"/>
      <c r="BD110" s="11"/>
      <c r="BE110" s="11"/>
    </row>
    <row r="111" spans="2:57" s="10" customFormat="1" x14ac:dyDescent="0.2">
      <c r="B111" s="77"/>
      <c r="C111" s="77"/>
      <c r="D111" s="81" t="s">
        <v>127</v>
      </c>
      <c r="E111" s="67"/>
      <c r="F111" s="67"/>
      <c r="G111" s="67"/>
      <c r="H111" s="67"/>
      <c r="I111" s="67"/>
      <c r="J111" s="65">
        <v>108878.815</v>
      </c>
      <c r="K111" s="80">
        <v>0</v>
      </c>
      <c r="L111" s="80">
        <v>0</v>
      </c>
      <c r="M111" s="80">
        <v>0</v>
      </c>
      <c r="N111" s="80">
        <v>0</v>
      </c>
      <c r="O111" s="80">
        <v>0</v>
      </c>
      <c r="P111" s="80">
        <v>0</v>
      </c>
      <c r="Q111" s="80">
        <v>0</v>
      </c>
      <c r="R111" s="80">
        <v>0</v>
      </c>
      <c r="S111" s="80">
        <v>0</v>
      </c>
      <c r="T111" s="80">
        <v>4321.4300000000076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0">
        <v>0</v>
      </c>
      <c r="AC111" s="80">
        <v>0</v>
      </c>
      <c r="AD111" s="80">
        <v>0</v>
      </c>
      <c r="AE111" s="80">
        <v>0</v>
      </c>
      <c r="AF111" s="80">
        <v>0</v>
      </c>
      <c r="AG111" s="80">
        <v>0</v>
      </c>
      <c r="AH111" s="80">
        <v>0</v>
      </c>
      <c r="AI111" s="80">
        <v>0</v>
      </c>
      <c r="AJ111" s="80">
        <v>0</v>
      </c>
      <c r="AK111" s="78">
        <v>0</v>
      </c>
      <c r="AL111" s="78">
        <v>864.20000000000027</v>
      </c>
      <c r="AM111" s="78">
        <v>0</v>
      </c>
      <c r="AN111" s="78">
        <v>0</v>
      </c>
      <c r="AO111" s="78">
        <v>0</v>
      </c>
      <c r="AP111" s="78">
        <v>0</v>
      </c>
      <c r="AQ111" s="78">
        <v>0</v>
      </c>
      <c r="AR111" s="78">
        <v>0</v>
      </c>
      <c r="AS111" s="71">
        <f t="shared" si="4"/>
        <v>5185.6300000000083</v>
      </c>
      <c r="AT111" s="82">
        <f t="shared" si="5"/>
        <v>114064.44500000001</v>
      </c>
      <c r="AU111" s="72"/>
      <c r="AV111" s="11"/>
      <c r="AW111" s="11"/>
      <c r="AX111" s="11"/>
      <c r="AY111" s="11"/>
      <c r="AZ111" s="11"/>
      <c r="BA111" s="62"/>
      <c r="BB111" s="62"/>
      <c r="BC111" s="62"/>
      <c r="BD111" s="11"/>
      <c r="BE111" s="11"/>
    </row>
    <row r="112" spans="2:57" s="10" customFormat="1" hidden="1" x14ac:dyDescent="0.2">
      <c r="B112" s="77"/>
      <c r="C112" s="77"/>
      <c r="D112" s="81" t="s">
        <v>128</v>
      </c>
      <c r="E112" s="67"/>
      <c r="F112" s="67"/>
      <c r="G112" s="67"/>
      <c r="H112" s="67"/>
      <c r="I112" s="67"/>
      <c r="J112" s="65"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v>0</v>
      </c>
      <c r="P112" s="80">
        <v>0</v>
      </c>
      <c r="Q112" s="80">
        <v>0</v>
      </c>
      <c r="R112" s="80">
        <v>0</v>
      </c>
      <c r="S112" s="80">
        <v>0</v>
      </c>
      <c r="T112" s="80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  <c r="Z112" s="80">
        <v>0</v>
      </c>
      <c r="AA112" s="80">
        <v>0</v>
      </c>
      <c r="AB112" s="80">
        <v>0</v>
      </c>
      <c r="AC112" s="80">
        <v>0</v>
      </c>
      <c r="AD112" s="80">
        <v>0</v>
      </c>
      <c r="AE112" s="80">
        <v>0</v>
      </c>
      <c r="AF112" s="80">
        <v>0</v>
      </c>
      <c r="AG112" s="80">
        <v>0</v>
      </c>
      <c r="AH112" s="80">
        <v>0</v>
      </c>
      <c r="AI112" s="80">
        <v>0</v>
      </c>
      <c r="AJ112" s="80">
        <v>0</v>
      </c>
      <c r="AK112" s="78">
        <v>0</v>
      </c>
      <c r="AL112" s="78">
        <v>0</v>
      </c>
      <c r="AM112" s="78">
        <v>0</v>
      </c>
      <c r="AN112" s="78">
        <v>0</v>
      </c>
      <c r="AO112" s="78">
        <v>0</v>
      </c>
      <c r="AP112" s="78">
        <v>0</v>
      </c>
      <c r="AQ112" s="78">
        <v>0</v>
      </c>
      <c r="AR112" s="78">
        <v>0</v>
      </c>
      <c r="AS112" s="71">
        <f t="shared" si="4"/>
        <v>0</v>
      </c>
      <c r="AT112" s="82">
        <f t="shared" si="5"/>
        <v>0</v>
      </c>
      <c r="AU112" s="72"/>
      <c r="AV112" s="11"/>
      <c r="AW112" s="11"/>
      <c r="AX112" s="11"/>
      <c r="AY112" s="11"/>
      <c r="AZ112" s="11"/>
      <c r="BA112" s="62"/>
      <c r="BB112" s="62"/>
      <c r="BC112" s="62"/>
      <c r="BD112" s="11"/>
      <c r="BE112" s="11"/>
    </row>
    <row r="113" spans="2:57" s="10" customFormat="1" x14ac:dyDescent="0.2">
      <c r="B113" s="77"/>
      <c r="C113" s="77"/>
      <c r="D113" s="81" t="s">
        <v>129</v>
      </c>
      <c r="E113" s="67"/>
      <c r="F113" s="67"/>
      <c r="G113" s="67"/>
      <c r="H113" s="67"/>
      <c r="I113" s="67"/>
      <c r="J113" s="65">
        <v>195413.74</v>
      </c>
      <c r="K113" s="80">
        <v>0</v>
      </c>
      <c r="L113" s="80">
        <v>0</v>
      </c>
      <c r="M113" s="80">
        <v>0</v>
      </c>
      <c r="N113" s="80">
        <v>0</v>
      </c>
      <c r="O113" s="80">
        <v>0</v>
      </c>
      <c r="P113" s="80">
        <v>0</v>
      </c>
      <c r="Q113" s="80">
        <v>0</v>
      </c>
      <c r="R113" s="80">
        <v>0</v>
      </c>
      <c r="S113" s="80">
        <v>0</v>
      </c>
      <c r="T113" s="80">
        <v>3480</v>
      </c>
      <c r="U113" s="80">
        <v>0</v>
      </c>
      <c r="V113" s="80">
        <v>0</v>
      </c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0">
        <v>0</v>
      </c>
      <c r="AC113" s="80">
        <v>0</v>
      </c>
      <c r="AD113" s="80">
        <v>0</v>
      </c>
      <c r="AE113" s="80">
        <v>0</v>
      </c>
      <c r="AF113" s="80">
        <v>0</v>
      </c>
      <c r="AG113" s="80">
        <v>0</v>
      </c>
      <c r="AH113" s="80">
        <v>0</v>
      </c>
      <c r="AI113" s="80">
        <v>0</v>
      </c>
      <c r="AJ113" s="80">
        <v>0</v>
      </c>
      <c r="AK113" s="78">
        <v>0</v>
      </c>
      <c r="AL113" s="78">
        <v>0</v>
      </c>
      <c r="AM113" s="78">
        <v>0</v>
      </c>
      <c r="AN113" s="78">
        <v>0</v>
      </c>
      <c r="AO113" s="78">
        <v>0</v>
      </c>
      <c r="AP113" s="78">
        <v>0</v>
      </c>
      <c r="AQ113" s="78">
        <v>0</v>
      </c>
      <c r="AR113" s="78">
        <v>0</v>
      </c>
      <c r="AS113" s="71">
        <f t="shared" si="4"/>
        <v>3480</v>
      </c>
      <c r="AT113" s="82">
        <f t="shared" si="5"/>
        <v>198893.74</v>
      </c>
      <c r="AU113" s="72"/>
      <c r="AV113" s="11"/>
      <c r="AW113" s="11"/>
      <c r="AX113" s="11"/>
      <c r="AY113" s="11"/>
      <c r="AZ113" s="11"/>
      <c r="BA113" s="62"/>
      <c r="BB113" s="62"/>
      <c r="BC113" s="62"/>
      <c r="BD113" s="11"/>
      <c r="BE113" s="11"/>
    </row>
    <row r="114" spans="2:57" s="10" customFormat="1" hidden="1" x14ac:dyDescent="0.2">
      <c r="B114" s="77"/>
      <c r="C114" s="77"/>
      <c r="D114" s="81" t="s">
        <v>130</v>
      </c>
      <c r="E114" s="67"/>
      <c r="F114" s="67"/>
      <c r="G114" s="67"/>
      <c r="H114" s="67"/>
      <c r="I114" s="67"/>
      <c r="J114" s="65">
        <v>0</v>
      </c>
      <c r="K114" s="80">
        <v>0</v>
      </c>
      <c r="L114" s="80">
        <v>0</v>
      </c>
      <c r="M114" s="80">
        <v>0</v>
      </c>
      <c r="N114" s="80">
        <v>0</v>
      </c>
      <c r="O114" s="80">
        <v>0</v>
      </c>
      <c r="P114" s="80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  <c r="Z114" s="80">
        <v>0</v>
      </c>
      <c r="AA114" s="80">
        <v>0</v>
      </c>
      <c r="AB114" s="80">
        <v>0</v>
      </c>
      <c r="AC114" s="80">
        <v>0</v>
      </c>
      <c r="AD114" s="80">
        <v>0</v>
      </c>
      <c r="AE114" s="80">
        <v>0</v>
      </c>
      <c r="AF114" s="80">
        <v>0</v>
      </c>
      <c r="AG114" s="80">
        <v>0</v>
      </c>
      <c r="AH114" s="80">
        <v>0</v>
      </c>
      <c r="AI114" s="80">
        <v>0</v>
      </c>
      <c r="AJ114" s="80">
        <v>0</v>
      </c>
      <c r="AK114" s="78">
        <v>0</v>
      </c>
      <c r="AL114" s="78">
        <v>0</v>
      </c>
      <c r="AM114" s="78">
        <v>0</v>
      </c>
      <c r="AN114" s="78">
        <v>0</v>
      </c>
      <c r="AO114" s="78">
        <v>0</v>
      </c>
      <c r="AP114" s="78">
        <v>0</v>
      </c>
      <c r="AQ114" s="78">
        <v>0</v>
      </c>
      <c r="AR114" s="78">
        <v>0</v>
      </c>
      <c r="AS114" s="71">
        <f t="shared" si="4"/>
        <v>0</v>
      </c>
      <c r="AT114" s="82">
        <f t="shared" si="5"/>
        <v>0</v>
      </c>
      <c r="AU114" s="72"/>
      <c r="AV114" s="11"/>
      <c r="AW114" s="11"/>
      <c r="AX114" s="11"/>
      <c r="AY114" s="11"/>
      <c r="AZ114" s="11"/>
      <c r="BA114" s="62"/>
      <c r="BB114" s="62"/>
      <c r="BC114" s="62"/>
      <c r="BD114" s="11"/>
      <c r="BE114" s="11"/>
    </row>
    <row r="115" spans="2:57" s="10" customFormat="1" hidden="1" x14ac:dyDescent="0.2">
      <c r="B115" s="77"/>
      <c r="C115" s="77"/>
      <c r="D115" s="81" t="s">
        <v>131</v>
      </c>
      <c r="E115" s="67"/>
      <c r="F115" s="67"/>
      <c r="G115" s="67"/>
      <c r="H115" s="67"/>
      <c r="I115" s="67"/>
      <c r="J115" s="65">
        <v>0</v>
      </c>
      <c r="K115" s="80">
        <v>0</v>
      </c>
      <c r="L115" s="80">
        <v>0</v>
      </c>
      <c r="M115" s="80">
        <v>0</v>
      </c>
      <c r="N115" s="80">
        <v>0</v>
      </c>
      <c r="O115" s="80">
        <v>0</v>
      </c>
      <c r="P115" s="80">
        <v>0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  <c r="Z115" s="80">
        <v>0</v>
      </c>
      <c r="AA115" s="80">
        <v>0</v>
      </c>
      <c r="AB115" s="80">
        <v>0</v>
      </c>
      <c r="AC115" s="80">
        <v>0</v>
      </c>
      <c r="AD115" s="80">
        <v>0</v>
      </c>
      <c r="AE115" s="80">
        <v>0</v>
      </c>
      <c r="AF115" s="80">
        <v>0</v>
      </c>
      <c r="AG115" s="80">
        <v>0</v>
      </c>
      <c r="AH115" s="80">
        <v>0</v>
      </c>
      <c r="AI115" s="80">
        <v>0</v>
      </c>
      <c r="AJ115" s="80">
        <v>0</v>
      </c>
      <c r="AK115" s="78">
        <v>0</v>
      </c>
      <c r="AL115" s="78">
        <v>0</v>
      </c>
      <c r="AM115" s="78">
        <v>0</v>
      </c>
      <c r="AN115" s="78">
        <v>0</v>
      </c>
      <c r="AO115" s="78">
        <v>0</v>
      </c>
      <c r="AP115" s="78">
        <v>0</v>
      </c>
      <c r="AQ115" s="78">
        <v>0</v>
      </c>
      <c r="AR115" s="78">
        <v>0</v>
      </c>
      <c r="AS115" s="71">
        <f t="shared" si="4"/>
        <v>0</v>
      </c>
      <c r="AT115" s="82">
        <f t="shared" si="5"/>
        <v>0</v>
      </c>
      <c r="AU115" s="72"/>
      <c r="AV115" s="11"/>
      <c r="AW115" s="11"/>
      <c r="AX115" s="11"/>
      <c r="AY115" s="11"/>
      <c r="AZ115" s="11"/>
      <c r="BA115" s="62"/>
      <c r="BB115" s="62"/>
      <c r="BC115" s="62"/>
      <c r="BD115" s="11"/>
      <c r="BE115" s="11"/>
    </row>
    <row r="116" spans="2:57" s="10" customFormat="1" hidden="1" x14ac:dyDescent="0.2">
      <c r="B116" s="77"/>
      <c r="C116" s="77"/>
      <c r="D116" s="81" t="s">
        <v>132</v>
      </c>
      <c r="E116" s="67"/>
      <c r="F116" s="67"/>
      <c r="G116" s="67"/>
      <c r="H116" s="67"/>
      <c r="I116" s="67"/>
      <c r="J116" s="65"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v>0</v>
      </c>
      <c r="P116" s="80">
        <v>0</v>
      </c>
      <c r="Q116" s="80">
        <v>0</v>
      </c>
      <c r="R116" s="80">
        <v>0</v>
      </c>
      <c r="S116" s="80">
        <v>0</v>
      </c>
      <c r="T116" s="80">
        <v>0</v>
      </c>
      <c r="U116" s="80">
        <v>0</v>
      </c>
      <c r="V116" s="80">
        <v>0</v>
      </c>
      <c r="W116" s="80">
        <v>0</v>
      </c>
      <c r="X116" s="80">
        <v>0</v>
      </c>
      <c r="Y116" s="80">
        <v>0</v>
      </c>
      <c r="Z116" s="80">
        <v>0</v>
      </c>
      <c r="AA116" s="80">
        <v>0</v>
      </c>
      <c r="AB116" s="80">
        <v>0</v>
      </c>
      <c r="AC116" s="80">
        <v>0</v>
      </c>
      <c r="AD116" s="80">
        <v>0</v>
      </c>
      <c r="AE116" s="80">
        <v>0</v>
      </c>
      <c r="AF116" s="80">
        <v>0</v>
      </c>
      <c r="AG116" s="80">
        <v>0</v>
      </c>
      <c r="AH116" s="80">
        <v>0</v>
      </c>
      <c r="AI116" s="80">
        <v>0</v>
      </c>
      <c r="AJ116" s="80">
        <v>0</v>
      </c>
      <c r="AK116" s="78">
        <v>0</v>
      </c>
      <c r="AL116" s="78">
        <v>0</v>
      </c>
      <c r="AM116" s="78">
        <v>0</v>
      </c>
      <c r="AN116" s="78">
        <v>0</v>
      </c>
      <c r="AO116" s="78">
        <v>0</v>
      </c>
      <c r="AP116" s="78">
        <v>0</v>
      </c>
      <c r="AQ116" s="78">
        <v>0</v>
      </c>
      <c r="AR116" s="78">
        <v>0</v>
      </c>
      <c r="AS116" s="71">
        <f t="shared" si="4"/>
        <v>0</v>
      </c>
      <c r="AT116" s="82">
        <f t="shared" si="5"/>
        <v>0</v>
      </c>
      <c r="AU116" s="72"/>
      <c r="AV116" s="11"/>
      <c r="AW116" s="11"/>
      <c r="AX116" s="11"/>
      <c r="AY116" s="11"/>
      <c r="AZ116" s="11"/>
      <c r="BA116" s="62"/>
      <c r="BB116" s="62"/>
      <c r="BC116" s="62"/>
      <c r="BD116" s="11"/>
      <c r="BE116" s="11"/>
    </row>
    <row r="117" spans="2:57" s="10" customFormat="1" x14ac:dyDescent="0.2">
      <c r="B117" s="86"/>
      <c r="C117" s="86"/>
      <c r="D117" s="81" t="s">
        <v>133</v>
      </c>
      <c r="E117" s="67"/>
      <c r="F117" s="67"/>
      <c r="G117" s="67"/>
      <c r="H117" s="67"/>
      <c r="I117" s="67"/>
      <c r="J117" s="65">
        <v>3827.9549999999999</v>
      </c>
      <c r="K117" s="80">
        <v>1106</v>
      </c>
      <c r="L117" s="80">
        <v>0</v>
      </c>
      <c r="M117" s="80">
        <v>0</v>
      </c>
      <c r="N117" s="80">
        <v>0</v>
      </c>
      <c r="O117" s="80">
        <v>0</v>
      </c>
      <c r="P117" s="80">
        <v>0</v>
      </c>
      <c r="Q117" s="80">
        <v>0</v>
      </c>
      <c r="R117" s="80">
        <v>0</v>
      </c>
      <c r="S117" s="80">
        <v>63.800000000000182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  <c r="Z117" s="80">
        <v>0</v>
      </c>
      <c r="AA117" s="80">
        <v>0</v>
      </c>
      <c r="AB117" s="80">
        <v>0</v>
      </c>
      <c r="AC117" s="80">
        <v>0</v>
      </c>
      <c r="AD117" s="80">
        <v>0</v>
      </c>
      <c r="AE117" s="80">
        <v>0</v>
      </c>
      <c r="AF117" s="80">
        <v>0</v>
      </c>
      <c r="AG117" s="80">
        <v>0</v>
      </c>
      <c r="AH117" s="80">
        <v>0</v>
      </c>
      <c r="AI117" s="80">
        <v>0</v>
      </c>
      <c r="AJ117" s="80">
        <v>0</v>
      </c>
      <c r="AK117" s="78">
        <v>0</v>
      </c>
      <c r="AL117" s="78">
        <v>0</v>
      </c>
      <c r="AM117" s="78">
        <v>0</v>
      </c>
      <c r="AN117" s="78">
        <v>0</v>
      </c>
      <c r="AO117" s="78">
        <v>0</v>
      </c>
      <c r="AP117" s="78">
        <v>0</v>
      </c>
      <c r="AQ117" s="78">
        <v>0</v>
      </c>
      <c r="AR117" s="78">
        <v>0</v>
      </c>
      <c r="AS117" s="71">
        <f t="shared" si="4"/>
        <v>1169.8000000000002</v>
      </c>
      <c r="AT117" s="82">
        <f t="shared" si="5"/>
        <v>4997.7550000000001</v>
      </c>
      <c r="AU117" s="72"/>
      <c r="AV117" s="11"/>
      <c r="AW117" s="11"/>
      <c r="AX117" s="11"/>
      <c r="AY117" s="11"/>
      <c r="AZ117" s="11"/>
      <c r="BA117" s="62"/>
      <c r="BB117" s="62"/>
      <c r="BC117" s="62"/>
      <c r="BD117" s="11"/>
      <c r="BE117" s="11"/>
    </row>
    <row r="118" spans="2:57" s="10" customFormat="1" ht="12.75" hidden="1" customHeight="1" x14ac:dyDescent="0.2">
      <c r="B118" s="86"/>
      <c r="C118" s="86"/>
      <c r="D118" s="81" t="s">
        <v>134</v>
      </c>
      <c r="E118" s="67"/>
      <c r="F118" s="67"/>
      <c r="G118" s="67"/>
      <c r="H118" s="67"/>
      <c r="I118" s="67"/>
      <c r="J118" s="65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  <c r="AD118" s="87">
        <v>0</v>
      </c>
      <c r="AE118" s="87">
        <v>0</v>
      </c>
      <c r="AF118" s="87">
        <v>0</v>
      </c>
      <c r="AG118" s="87">
        <v>0</v>
      </c>
      <c r="AH118" s="87">
        <v>0</v>
      </c>
      <c r="AI118" s="87">
        <v>0</v>
      </c>
      <c r="AJ118" s="87">
        <v>0</v>
      </c>
      <c r="AK118" s="78">
        <v>0</v>
      </c>
      <c r="AL118" s="78">
        <v>0</v>
      </c>
      <c r="AM118" s="78">
        <v>0</v>
      </c>
      <c r="AN118" s="78">
        <v>0</v>
      </c>
      <c r="AO118" s="78">
        <v>0</v>
      </c>
      <c r="AP118" s="78">
        <v>0</v>
      </c>
      <c r="AQ118" s="78">
        <v>0</v>
      </c>
      <c r="AR118" s="78">
        <v>0</v>
      </c>
      <c r="AS118" s="71">
        <f>SUM(K118:AM118)</f>
        <v>0</v>
      </c>
      <c r="AT118" s="82">
        <f t="shared" si="5"/>
        <v>0</v>
      </c>
      <c r="AU118" s="72"/>
      <c r="AV118" s="11"/>
      <c r="AW118" s="11"/>
      <c r="AX118" s="11"/>
      <c r="AY118" s="11"/>
      <c r="AZ118" s="11"/>
      <c r="BA118" s="62"/>
      <c r="BB118" s="62"/>
      <c r="BC118" s="62"/>
      <c r="BD118" s="11"/>
      <c r="BE118" s="11"/>
    </row>
    <row r="119" spans="2:57" s="10" customFormat="1" ht="12.75" hidden="1" customHeight="1" x14ac:dyDescent="0.2">
      <c r="B119" s="86"/>
      <c r="C119" s="86"/>
      <c r="D119" s="81" t="s">
        <v>135</v>
      </c>
      <c r="E119" s="67"/>
      <c r="F119" s="67"/>
      <c r="G119" s="67"/>
      <c r="H119" s="67"/>
      <c r="I119" s="67"/>
      <c r="J119" s="65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  <c r="AD119" s="87">
        <v>0</v>
      </c>
      <c r="AE119" s="87">
        <v>0</v>
      </c>
      <c r="AF119" s="87">
        <v>0</v>
      </c>
      <c r="AG119" s="87">
        <v>0</v>
      </c>
      <c r="AH119" s="87">
        <v>0</v>
      </c>
      <c r="AI119" s="87">
        <v>0</v>
      </c>
      <c r="AJ119" s="87">
        <v>0</v>
      </c>
      <c r="AK119" s="78">
        <v>0</v>
      </c>
      <c r="AL119" s="78">
        <v>0</v>
      </c>
      <c r="AM119" s="78">
        <v>0</v>
      </c>
      <c r="AN119" s="78">
        <v>0</v>
      </c>
      <c r="AO119" s="78">
        <v>0</v>
      </c>
      <c r="AP119" s="78">
        <v>0</v>
      </c>
      <c r="AQ119" s="78">
        <v>0</v>
      </c>
      <c r="AR119" s="78">
        <v>0</v>
      </c>
      <c r="AS119" s="71">
        <f>SUM(K119:AM119)</f>
        <v>0</v>
      </c>
      <c r="AT119" s="82">
        <f t="shared" si="5"/>
        <v>0</v>
      </c>
      <c r="AU119" s="72"/>
      <c r="AV119" s="11"/>
      <c r="AW119" s="11"/>
      <c r="AX119" s="11"/>
      <c r="AY119" s="11"/>
      <c r="AZ119" s="11"/>
      <c r="BA119" s="62"/>
      <c r="BB119" s="62"/>
      <c r="BC119" s="62"/>
      <c r="BD119" s="11"/>
      <c r="BE119" s="11"/>
    </row>
    <row r="120" spans="2:57" s="10" customFormat="1" ht="12.75" hidden="1" customHeight="1" x14ac:dyDescent="0.2">
      <c r="B120" s="86"/>
      <c r="C120" s="86"/>
      <c r="D120" s="81" t="s">
        <v>136</v>
      </c>
      <c r="E120" s="67"/>
      <c r="F120" s="67"/>
      <c r="G120" s="67"/>
      <c r="H120" s="67"/>
      <c r="I120" s="67"/>
      <c r="J120" s="65">
        <v>0</v>
      </c>
      <c r="K120" s="87">
        <v>0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0</v>
      </c>
      <c r="V120" s="87">
        <v>0</v>
      </c>
      <c r="W120" s="87">
        <v>0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  <c r="AD120" s="87">
        <v>0</v>
      </c>
      <c r="AE120" s="87">
        <v>0</v>
      </c>
      <c r="AF120" s="87">
        <v>0</v>
      </c>
      <c r="AG120" s="87">
        <v>0</v>
      </c>
      <c r="AH120" s="87">
        <v>0</v>
      </c>
      <c r="AI120" s="87">
        <v>0</v>
      </c>
      <c r="AJ120" s="87">
        <v>0</v>
      </c>
      <c r="AK120" s="78">
        <v>0</v>
      </c>
      <c r="AL120" s="78">
        <v>0</v>
      </c>
      <c r="AM120" s="78">
        <v>0</v>
      </c>
      <c r="AN120" s="78">
        <v>0</v>
      </c>
      <c r="AO120" s="78">
        <v>0</v>
      </c>
      <c r="AP120" s="78">
        <v>0</v>
      </c>
      <c r="AQ120" s="78">
        <v>0</v>
      </c>
      <c r="AR120" s="78">
        <v>0</v>
      </c>
      <c r="AS120" s="71">
        <f>SUM(K120:AM120)</f>
        <v>0</v>
      </c>
      <c r="AT120" s="82">
        <f t="shared" si="5"/>
        <v>0</v>
      </c>
      <c r="AU120" s="72"/>
      <c r="AV120" s="11"/>
      <c r="AW120" s="11"/>
      <c r="AX120" s="11"/>
      <c r="AY120" s="11"/>
      <c r="AZ120" s="11"/>
      <c r="BA120" s="62"/>
      <c r="BB120" s="62"/>
      <c r="BC120" s="62"/>
      <c r="BD120" s="11"/>
      <c r="BE120" s="11"/>
    </row>
    <row r="121" spans="2:57" s="10" customFormat="1" ht="12.75" hidden="1" customHeight="1" x14ac:dyDescent="0.2">
      <c r="D121" s="81" t="s">
        <v>137</v>
      </c>
      <c r="E121" s="67"/>
      <c r="F121" s="67"/>
      <c r="G121" s="67"/>
      <c r="H121" s="67"/>
      <c r="I121" s="67"/>
      <c r="J121" s="65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v>0</v>
      </c>
      <c r="P121" s="87">
        <v>0</v>
      </c>
      <c r="Q121" s="87">
        <v>0</v>
      </c>
      <c r="R121" s="87">
        <v>0</v>
      </c>
      <c r="S121" s="87">
        <v>0</v>
      </c>
      <c r="T121" s="87">
        <v>0</v>
      </c>
      <c r="U121" s="87">
        <v>0</v>
      </c>
      <c r="V121" s="87">
        <v>0</v>
      </c>
      <c r="W121" s="87">
        <v>0</v>
      </c>
      <c r="X121" s="87">
        <v>0</v>
      </c>
      <c r="Y121" s="87">
        <v>0</v>
      </c>
      <c r="Z121" s="87">
        <v>0</v>
      </c>
      <c r="AA121" s="87">
        <v>0</v>
      </c>
      <c r="AB121" s="87">
        <v>0</v>
      </c>
      <c r="AC121" s="87">
        <v>0</v>
      </c>
      <c r="AD121" s="87">
        <v>0</v>
      </c>
      <c r="AE121" s="87">
        <v>0</v>
      </c>
      <c r="AF121" s="87">
        <v>0</v>
      </c>
      <c r="AG121" s="87">
        <v>0</v>
      </c>
      <c r="AH121" s="87">
        <v>0</v>
      </c>
      <c r="AI121" s="87">
        <v>0</v>
      </c>
      <c r="AJ121" s="87">
        <v>0</v>
      </c>
      <c r="AK121" s="78">
        <v>0</v>
      </c>
      <c r="AL121" s="78">
        <v>0</v>
      </c>
      <c r="AM121" s="78">
        <v>0</v>
      </c>
      <c r="AN121" s="78">
        <v>0</v>
      </c>
      <c r="AO121" s="78">
        <v>0</v>
      </c>
      <c r="AP121" s="78">
        <v>0</v>
      </c>
      <c r="AQ121" s="78">
        <v>0</v>
      </c>
      <c r="AR121" s="78">
        <v>0</v>
      </c>
      <c r="AS121" s="71">
        <f>SUM(K121:AM121)</f>
        <v>0</v>
      </c>
      <c r="AT121" s="82">
        <f t="shared" si="5"/>
        <v>0</v>
      </c>
      <c r="AU121" s="72"/>
      <c r="AW121" s="11"/>
      <c r="AX121" s="11"/>
      <c r="AY121" s="11"/>
      <c r="AZ121" s="11"/>
      <c r="BA121" s="11"/>
      <c r="BB121" s="11"/>
      <c r="BC121" s="11"/>
      <c r="BD121" s="11"/>
      <c r="BE121" s="11"/>
    </row>
    <row r="122" spans="2:57" s="10" customFormat="1" x14ac:dyDescent="0.2">
      <c r="D122" s="88"/>
      <c r="E122" s="89"/>
      <c r="F122" s="89"/>
      <c r="G122" s="89"/>
      <c r="H122" s="89"/>
      <c r="I122" s="89"/>
      <c r="J122" s="82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65"/>
      <c r="AT122" s="82"/>
      <c r="AU122" s="68"/>
      <c r="AW122" s="11"/>
      <c r="AX122" s="11"/>
      <c r="AY122" s="11"/>
      <c r="AZ122" s="11"/>
      <c r="BA122" s="11"/>
      <c r="BB122" s="11"/>
      <c r="BC122" s="11"/>
      <c r="BD122" s="11"/>
      <c r="BE122" s="11"/>
    </row>
    <row r="123" spans="2:57" s="61" customFormat="1" ht="13.5" thickBot="1" x14ac:dyDescent="0.25">
      <c r="D123" s="28"/>
      <c r="E123" s="89"/>
      <c r="F123" s="90"/>
      <c r="G123" s="90"/>
      <c r="H123" s="89"/>
      <c r="I123" s="90"/>
      <c r="J123" s="82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65"/>
      <c r="AT123" s="82"/>
      <c r="AU123" s="72"/>
      <c r="AV123" s="91"/>
      <c r="AW123" s="62"/>
      <c r="AX123" s="62"/>
      <c r="AY123" s="62"/>
      <c r="AZ123" s="62"/>
      <c r="BA123" s="62"/>
      <c r="BB123" s="62"/>
      <c r="BC123" s="62"/>
      <c r="BD123" s="62"/>
      <c r="BE123" s="62"/>
    </row>
    <row r="124" spans="2:57" s="10" customFormat="1" ht="13.5" thickBot="1" x14ac:dyDescent="0.25">
      <c r="D124" s="92" t="s">
        <v>138</v>
      </c>
      <c r="E124" s="93">
        <f>SUM(E38:E123)</f>
        <v>49983040.50999999</v>
      </c>
      <c r="F124" s="93">
        <f>SUM(F38:F123)</f>
        <v>0</v>
      </c>
      <c r="G124" s="93">
        <f>SUM(G38:G123)</f>
        <v>49983040.50999999</v>
      </c>
      <c r="H124" s="93">
        <f>+H38+H53+H92</f>
        <v>0</v>
      </c>
      <c r="I124" s="93">
        <f>+I38+I53+I92</f>
        <v>0</v>
      </c>
      <c r="J124" s="93">
        <f>+J38+J53+J92</f>
        <v>51393609.919999987</v>
      </c>
      <c r="K124" s="93">
        <f t="shared" ref="K124:AR124" si="6">SUM(K39:K123)</f>
        <v>71556.455000000002</v>
      </c>
      <c r="L124" s="93">
        <f t="shared" si="6"/>
        <v>28092.404999999981</v>
      </c>
      <c r="M124" s="93">
        <f t="shared" si="6"/>
        <v>337233.87999999995</v>
      </c>
      <c r="N124" s="93">
        <f t="shared" si="6"/>
        <v>77926.39999999998</v>
      </c>
      <c r="O124" s="93">
        <f t="shared" si="6"/>
        <v>94528.340000000011</v>
      </c>
      <c r="P124" s="93">
        <f t="shared" si="6"/>
        <v>227329.23</v>
      </c>
      <c r="Q124" s="93">
        <f t="shared" si="6"/>
        <v>13350.164999999995</v>
      </c>
      <c r="R124" s="93">
        <f t="shared" si="6"/>
        <v>93010.644999999975</v>
      </c>
      <c r="S124" s="93">
        <f t="shared" si="6"/>
        <v>539054.77499999979</v>
      </c>
      <c r="T124" s="93">
        <f t="shared" si="6"/>
        <v>249283.04499999998</v>
      </c>
      <c r="U124" s="93">
        <f t="shared" si="6"/>
        <v>133729.06500000003</v>
      </c>
      <c r="V124" s="93">
        <f t="shared" si="6"/>
        <v>64980.894999999982</v>
      </c>
      <c r="W124" s="93">
        <f t="shared" si="6"/>
        <v>66520.560000000027</v>
      </c>
      <c r="X124" s="93">
        <f t="shared" si="6"/>
        <v>51475.039999999994</v>
      </c>
      <c r="Y124" s="93">
        <f t="shared" si="6"/>
        <v>8285.6649999999972</v>
      </c>
      <c r="Z124" s="93">
        <f t="shared" si="6"/>
        <v>523141.6300000003</v>
      </c>
      <c r="AA124" s="93">
        <f t="shared" si="6"/>
        <v>512856.18999999983</v>
      </c>
      <c r="AB124" s="93">
        <f t="shared" si="6"/>
        <v>372755.92</v>
      </c>
      <c r="AC124" s="93">
        <f t="shared" si="6"/>
        <v>590093.99000000034</v>
      </c>
      <c r="AD124" s="93">
        <f t="shared" si="6"/>
        <v>301341.53999999998</v>
      </c>
      <c r="AE124" s="93">
        <f t="shared" si="6"/>
        <v>0</v>
      </c>
      <c r="AF124" s="93">
        <f t="shared" si="6"/>
        <v>0</v>
      </c>
      <c r="AG124" s="93">
        <f t="shared" si="6"/>
        <v>175478.95500000002</v>
      </c>
      <c r="AH124" s="93">
        <f t="shared" si="6"/>
        <v>3035.0099999999998</v>
      </c>
      <c r="AI124" s="93">
        <f t="shared" si="6"/>
        <v>71197.225000000006</v>
      </c>
      <c r="AJ124" s="93">
        <f t="shared" si="6"/>
        <v>104970.21500000004</v>
      </c>
      <c r="AK124" s="93">
        <f t="shared" si="6"/>
        <v>42106.11000000003</v>
      </c>
      <c r="AL124" s="93">
        <f t="shared" si="6"/>
        <v>155014.50500000003</v>
      </c>
      <c r="AM124" s="93">
        <f t="shared" si="6"/>
        <v>0</v>
      </c>
      <c r="AN124" s="93">
        <f t="shared" si="6"/>
        <v>710.09500000000116</v>
      </c>
      <c r="AO124" s="93">
        <f t="shared" si="6"/>
        <v>0</v>
      </c>
      <c r="AP124" s="93">
        <f t="shared" si="6"/>
        <v>0</v>
      </c>
      <c r="AQ124" s="93">
        <f t="shared" si="6"/>
        <v>0</v>
      </c>
      <c r="AR124" s="93">
        <f t="shared" si="6"/>
        <v>8230.27</v>
      </c>
      <c r="AS124" s="93">
        <f>+AS53+AS38+AS92</f>
        <v>4917288.2200000007</v>
      </c>
      <c r="AT124" s="93">
        <f>+AT53+AT38+AT92</f>
        <v>56310898.139999993</v>
      </c>
      <c r="AU124" s="93">
        <f>+G124-AT124</f>
        <v>-6327857.6300000027</v>
      </c>
      <c r="AV124" s="76"/>
      <c r="AW124" s="11"/>
      <c r="AX124" s="11"/>
      <c r="AY124" s="11"/>
      <c r="AZ124" s="11"/>
      <c r="BA124" s="11"/>
      <c r="BB124" s="11"/>
      <c r="BC124" s="11"/>
      <c r="BD124" s="11"/>
      <c r="BE124" s="11"/>
    </row>
    <row r="125" spans="2:57" s="10" customFormat="1" x14ac:dyDescent="0.2">
      <c r="D125" s="94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W125" s="11"/>
      <c r="AX125" s="11"/>
      <c r="AY125" s="11"/>
      <c r="AZ125" s="11"/>
      <c r="BA125" s="11"/>
      <c r="BB125" s="11"/>
      <c r="BC125" s="11"/>
      <c r="BD125" s="11"/>
      <c r="BE125" s="11"/>
    </row>
    <row r="126" spans="2:57" s="10" customFormat="1" x14ac:dyDescent="0.2">
      <c r="D126" s="94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W126" s="11"/>
      <c r="AX126" s="11"/>
      <c r="AY126" s="11"/>
      <c r="AZ126" s="11"/>
      <c r="BA126" s="11"/>
      <c r="BB126" s="11"/>
      <c r="BC126" s="11"/>
      <c r="BD126" s="11"/>
      <c r="BE126" s="11"/>
    </row>
    <row r="127" spans="2:57" s="10" customFormat="1" x14ac:dyDescent="0.2">
      <c r="D127" s="94"/>
      <c r="E127" s="23"/>
      <c r="F127" s="23"/>
      <c r="G127" s="23"/>
      <c r="H127" s="23"/>
      <c r="I127" s="23"/>
      <c r="J127" s="95">
        <f>+J38+J92+J53</f>
        <v>51393609.919999987</v>
      </c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W127" s="11"/>
      <c r="AX127" s="11"/>
      <c r="AY127" s="11"/>
      <c r="AZ127" s="11"/>
      <c r="BA127" s="11"/>
      <c r="BB127" s="11"/>
      <c r="BC127" s="11"/>
      <c r="BD127" s="11"/>
      <c r="BE127" s="11"/>
    </row>
    <row r="128" spans="2:57" s="10" customFormat="1" x14ac:dyDescent="0.2">
      <c r="D128" s="94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W128" s="11"/>
      <c r="AX128" s="11"/>
      <c r="AY128" s="11"/>
      <c r="AZ128" s="11"/>
      <c r="BA128" s="11"/>
      <c r="BB128" s="11"/>
      <c r="BC128" s="11"/>
      <c r="BD128" s="11"/>
      <c r="BE128" s="11"/>
    </row>
    <row r="129" spans="4:57" s="10" customFormat="1" x14ac:dyDescent="0.2">
      <c r="E129" s="76"/>
      <c r="F129" s="76"/>
      <c r="G129" s="76"/>
      <c r="H129" s="91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W129" s="11"/>
      <c r="AX129" s="11"/>
      <c r="AY129" s="11"/>
      <c r="AZ129" s="11"/>
      <c r="BA129" s="11"/>
      <c r="BB129" s="11"/>
      <c r="BC129" s="11"/>
      <c r="BD129" s="11"/>
      <c r="BE129" s="11"/>
    </row>
    <row r="130" spans="4:57" s="10" customFormat="1" x14ac:dyDescent="0.2">
      <c r="E130" s="76"/>
      <c r="F130" s="76"/>
      <c r="G130" s="76"/>
      <c r="H130" s="91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W130" s="11"/>
      <c r="AX130" s="11"/>
      <c r="AY130" s="11"/>
      <c r="AZ130" s="11"/>
      <c r="BA130" s="11"/>
      <c r="BB130" s="11"/>
      <c r="BC130" s="11"/>
      <c r="BD130" s="11"/>
      <c r="BE130" s="11"/>
    </row>
    <row r="131" spans="4:57" s="10" customFormat="1" x14ac:dyDescent="0.2">
      <c r="E131" s="96" t="s">
        <v>139</v>
      </c>
      <c r="F131" s="96"/>
      <c r="G131" s="96"/>
      <c r="H131" s="96"/>
      <c r="I131" s="96"/>
      <c r="J131" s="97"/>
      <c r="K131" s="76"/>
      <c r="L131" s="76"/>
      <c r="M131" s="76"/>
      <c r="N131" s="98"/>
      <c r="O131" s="23"/>
      <c r="P131" s="23"/>
      <c r="Q131" s="23"/>
      <c r="R131" s="23"/>
      <c r="S131" s="76"/>
      <c r="T131" s="76"/>
      <c r="U131" s="99" t="s">
        <v>140</v>
      </c>
      <c r="V131" s="99"/>
      <c r="W131" s="99"/>
      <c r="X131" s="99"/>
      <c r="Y131" s="99"/>
      <c r="Z131" s="99"/>
      <c r="AA131" s="99"/>
      <c r="AB131" s="99"/>
      <c r="AC131" s="99"/>
      <c r="AD131" s="99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76"/>
      <c r="AT131" s="76"/>
      <c r="AW131" s="11"/>
      <c r="AX131" s="11"/>
      <c r="AY131" s="11"/>
      <c r="AZ131" s="11"/>
      <c r="BA131" s="11"/>
      <c r="BB131" s="11"/>
      <c r="BC131" s="11"/>
      <c r="BD131" s="11"/>
      <c r="BE131" s="11"/>
    </row>
    <row r="132" spans="4:57" s="10" customFormat="1" x14ac:dyDescent="0.2">
      <c r="E132" s="97"/>
      <c r="F132" s="97"/>
      <c r="G132" s="97"/>
      <c r="H132" s="101"/>
      <c r="I132" s="97"/>
      <c r="J132" s="97"/>
      <c r="K132" s="76"/>
      <c r="L132" s="76"/>
      <c r="M132" s="76"/>
      <c r="N132" s="23"/>
      <c r="O132" s="102"/>
      <c r="P132" s="103"/>
      <c r="Q132" s="103"/>
      <c r="R132" s="103"/>
      <c r="S132" s="76"/>
      <c r="T132" s="76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76"/>
      <c r="AT132" s="76"/>
      <c r="AW132" s="11"/>
      <c r="AX132" s="11"/>
      <c r="AY132" s="11"/>
      <c r="AZ132" s="11"/>
      <c r="BA132" s="11"/>
      <c r="BB132" s="11"/>
      <c r="BC132" s="11"/>
      <c r="BD132" s="11"/>
      <c r="BE132" s="11"/>
    </row>
    <row r="133" spans="4:57" s="10" customFormat="1" x14ac:dyDescent="0.2">
      <c r="E133" s="97"/>
      <c r="F133" s="97"/>
      <c r="G133" s="97"/>
      <c r="H133" s="101"/>
      <c r="I133" s="97"/>
      <c r="J133" s="97"/>
      <c r="K133" s="76"/>
      <c r="L133" s="76"/>
      <c r="M133" s="76"/>
      <c r="N133" s="23"/>
      <c r="O133" s="102"/>
      <c r="P133" s="103"/>
      <c r="Q133" s="103"/>
      <c r="R133" s="103"/>
      <c r="S133" s="76"/>
      <c r="T133" s="76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76"/>
      <c r="AT133" s="76"/>
      <c r="AW133" s="11"/>
      <c r="AX133" s="11"/>
      <c r="AY133" s="11"/>
      <c r="AZ133" s="11"/>
      <c r="BA133" s="11"/>
      <c r="BB133" s="11"/>
      <c r="BC133" s="11"/>
      <c r="BD133" s="11"/>
      <c r="BE133" s="11"/>
    </row>
    <row r="134" spans="4:57" s="10" customFormat="1" x14ac:dyDescent="0.2">
      <c r="E134" s="97"/>
      <c r="F134" s="97"/>
      <c r="G134" s="97"/>
      <c r="H134" s="101"/>
      <c r="I134" s="97"/>
      <c r="J134" s="97"/>
      <c r="K134" s="76"/>
      <c r="L134" s="76"/>
      <c r="M134" s="76"/>
      <c r="N134" s="23"/>
      <c r="O134" s="102"/>
      <c r="P134" s="103"/>
      <c r="Q134" s="103"/>
      <c r="R134" s="103"/>
      <c r="S134" s="76"/>
      <c r="T134" s="76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76"/>
      <c r="AT134" s="76"/>
      <c r="AW134" s="11"/>
      <c r="AX134" s="11"/>
      <c r="AY134" s="11"/>
      <c r="AZ134" s="11"/>
      <c r="BA134" s="11"/>
      <c r="BB134" s="11"/>
      <c r="BC134" s="11"/>
      <c r="BD134" s="11"/>
      <c r="BE134" s="11"/>
    </row>
    <row r="135" spans="4:57" s="10" customFormat="1" x14ac:dyDescent="0.2">
      <c r="E135" s="97"/>
      <c r="F135" s="97"/>
      <c r="G135" s="97"/>
      <c r="H135" s="101"/>
      <c r="I135" s="97"/>
      <c r="J135" s="97"/>
      <c r="K135" s="76"/>
      <c r="L135" s="76"/>
      <c r="M135" s="76"/>
      <c r="N135" s="23"/>
      <c r="O135" s="102"/>
      <c r="P135" s="103"/>
      <c r="Q135" s="103"/>
      <c r="R135" s="103"/>
      <c r="S135" s="76"/>
      <c r="T135" s="76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76"/>
      <c r="AT135" s="76"/>
      <c r="AW135" s="11"/>
      <c r="AX135" s="11"/>
      <c r="AY135" s="11"/>
      <c r="AZ135" s="11"/>
      <c r="BA135" s="11"/>
      <c r="BB135" s="11"/>
      <c r="BC135" s="11"/>
      <c r="BD135" s="11"/>
      <c r="BE135" s="11"/>
    </row>
    <row r="136" spans="4:57" s="10" customFormat="1" x14ac:dyDescent="0.2">
      <c r="E136" s="97"/>
      <c r="F136" s="97"/>
      <c r="G136" s="97"/>
      <c r="H136" s="101"/>
      <c r="I136" s="97"/>
      <c r="J136" s="97"/>
      <c r="K136" s="76"/>
      <c r="L136" s="76"/>
      <c r="M136" s="76"/>
      <c r="N136" s="23"/>
      <c r="O136" s="102"/>
      <c r="P136" s="102"/>
      <c r="Q136" s="102"/>
      <c r="R136" s="102"/>
      <c r="S136" s="76"/>
      <c r="T136" s="76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76"/>
      <c r="AT136" s="76"/>
      <c r="AW136" s="11"/>
      <c r="AX136" s="11"/>
      <c r="AY136" s="11"/>
      <c r="AZ136" s="11"/>
      <c r="BA136" s="11"/>
      <c r="BB136" s="11"/>
      <c r="BC136" s="11"/>
      <c r="BD136" s="11"/>
      <c r="BE136" s="11"/>
    </row>
    <row r="137" spans="4:57" s="10" customFormat="1" x14ac:dyDescent="0.2">
      <c r="E137" s="97"/>
      <c r="F137" s="97"/>
      <c r="G137" s="97"/>
      <c r="H137" s="101"/>
      <c r="I137" s="97"/>
      <c r="J137" s="97"/>
      <c r="K137" s="76"/>
      <c r="L137" s="76"/>
      <c r="M137" s="76"/>
      <c r="N137" s="23"/>
      <c r="O137" s="102"/>
      <c r="P137" s="102"/>
      <c r="Q137" s="102"/>
      <c r="R137" s="102"/>
      <c r="S137" s="76"/>
      <c r="T137" s="76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T137" s="76"/>
      <c r="AW137" s="11"/>
      <c r="AX137" s="11"/>
      <c r="AY137" s="11"/>
      <c r="AZ137" s="11"/>
      <c r="BA137" s="11"/>
      <c r="BB137" s="11"/>
      <c r="BC137" s="11"/>
      <c r="BD137" s="11"/>
      <c r="BE137" s="11"/>
    </row>
    <row r="138" spans="4:57" s="10" customFormat="1" ht="13.5" thickBot="1" x14ac:dyDescent="0.25">
      <c r="E138" s="104"/>
      <c r="F138" s="104"/>
      <c r="G138" s="104"/>
      <c r="H138" s="105"/>
      <c r="I138" s="105"/>
      <c r="J138" s="97"/>
      <c r="K138" s="76"/>
      <c r="L138" s="76"/>
      <c r="M138" s="76"/>
      <c r="N138" s="23"/>
      <c r="O138" s="102"/>
      <c r="P138" s="102"/>
      <c r="Q138" s="102"/>
      <c r="R138" s="102"/>
      <c r="S138" s="76"/>
      <c r="T138" s="76"/>
      <c r="U138" s="102"/>
      <c r="V138" s="102"/>
      <c r="W138" s="102"/>
      <c r="X138" s="106"/>
      <c r="Y138" s="106"/>
      <c r="Z138" s="106"/>
      <c r="AA138" s="106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76"/>
      <c r="AW138" s="11"/>
      <c r="AX138" s="11"/>
      <c r="AY138" s="11"/>
      <c r="AZ138" s="11"/>
      <c r="BA138" s="11"/>
      <c r="BB138" s="11"/>
      <c r="BC138" s="11"/>
      <c r="BD138" s="11"/>
      <c r="BE138" s="11"/>
    </row>
    <row r="139" spans="4:57" s="10" customFormat="1" x14ac:dyDescent="0.2">
      <c r="E139" s="107" t="s">
        <v>141</v>
      </c>
      <c r="F139" s="107"/>
      <c r="G139" s="107"/>
      <c r="H139" s="107"/>
      <c r="I139" s="107"/>
      <c r="J139" s="4"/>
      <c r="K139" s="76"/>
      <c r="L139" s="76"/>
      <c r="M139" s="76"/>
      <c r="N139" s="98"/>
      <c r="O139" s="102"/>
      <c r="P139" s="102"/>
      <c r="Q139" s="102"/>
      <c r="R139" s="102"/>
      <c r="S139" s="76"/>
      <c r="T139" s="76"/>
      <c r="U139" s="108" t="s">
        <v>142</v>
      </c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T139" s="76"/>
      <c r="AW139" s="11"/>
      <c r="AX139" s="11"/>
      <c r="AY139" s="11"/>
      <c r="AZ139" s="11"/>
      <c r="BA139" s="11"/>
      <c r="BB139" s="11"/>
      <c r="BC139" s="11"/>
      <c r="BD139" s="11"/>
      <c r="BE139" s="11"/>
    </row>
    <row r="140" spans="4:57" s="10" customFormat="1" x14ac:dyDescent="0.2">
      <c r="J140" s="4"/>
      <c r="K140" s="97"/>
      <c r="L140" s="97"/>
      <c r="M140" s="109"/>
      <c r="N140" s="109"/>
      <c r="O140" s="109"/>
      <c r="P140" s="109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W140" s="11"/>
      <c r="AX140" s="11"/>
      <c r="AY140" s="11"/>
      <c r="AZ140" s="11"/>
      <c r="BA140" s="11"/>
      <c r="BB140" s="11"/>
      <c r="BC140" s="11"/>
      <c r="BD140" s="11"/>
      <c r="BE140" s="11"/>
    </row>
    <row r="141" spans="4:57" s="10" customFormat="1" x14ac:dyDescent="0.2">
      <c r="F141" s="110"/>
      <c r="G141" s="110"/>
      <c r="H141" s="110"/>
      <c r="K141" s="76"/>
      <c r="L141" s="76"/>
      <c r="M141" s="111"/>
      <c r="N141" s="111"/>
      <c r="O141" s="111"/>
      <c r="P141" s="111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W141" s="11"/>
      <c r="AX141" s="11"/>
      <c r="AY141" s="11"/>
      <c r="AZ141" s="11"/>
      <c r="BA141" s="11"/>
      <c r="BB141" s="11"/>
      <c r="BC141" s="11"/>
      <c r="BD141" s="11"/>
      <c r="BE141" s="11"/>
    </row>
    <row r="142" spans="4:57" x14ac:dyDescent="0.2">
      <c r="D142" s="10"/>
      <c r="E142" s="10"/>
      <c r="F142" s="10"/>
      <c r="G142" s="10"/>
      <c r="H142" s="10"/>
      <c r="I142" s="10"/>
      <c r="J142" s="10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10"/>
      <c r="AT142" s="10"/>
      <c r="AU142" s="10"/>
    </row>
    <row r="143" spans="4:57" x14ac:dyDescent="0.2">
      <c r="D143"/>
    </row>
  </sheetData>
  <mergeCells count="11">
    <mergeCell ref="E139:I139"/>
    <mergeCell ref="U139:AD139"/>
    <mergeCell ref="M140:P140"/>
    <mergeCell ref="F141:H141"/>
    <mergeCell ref="M141:P141"/>
    <mergeCell ref="D27:AU27"/>
    <mergeCell ref="D29:AU29"/>
    <mergeCell ref="D30:AU30"/>
    <mergeCell ref="K33:AD33"/>
    <mergeCell ref="E131:I131"/>
    <mergeCell ref="U131:AD131"/>
  </mergeCells>
  <printOptions horizontalCentered="1"/>
  <pageMargins left="0.34" right="0.39370078740157483" top="0" bottom="0" header="0" footer="0"/>
  <pageSetup paperSize="5" scale="2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2017-09-06T21:07:18Z</dcterms:created>
  <dcterms:modified xsi:type="dcterms:W3CDTF">2017-09-06T21:07:31Z</dcterms:modified>
</cp:coreProperties>
</file>